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0 Tarification\103ter. Régulation tarifaire 2018\1035ter. Modèle de rapport màj\"/>
    </mc:Choice>
  </mc:AlternateContent>
  <bookViews>
    <workbookView xWindow="0" yWindow="0" windowWidth="25200" windowHeight="11385" tabRatio="807" firstSheet="11" activeTab="18"/>
  </bookViews>
  <sheets>
    <sheet name="Page de garde" sheetId="9" r:id="rId1"/>
    <sheet name="Table des matières" sheetId="8" r:id="rId2"/>
    <sheet name="T0 Volumes - EAN" sheetId="14" r:id="rId3"/>
    <sheet name="T1A Achat CàB" sheetId="2" r:id="rId4"/>
    <sheet name="T1B Placement CàB" sheetId="3" r:id="rId5"/>
    <sheet name="T1C Investissements CàB" sheetId="4" r:id="rId6"/>
    <sheet name="T1D Rechargement CàB" sheetId="5" r:id="rId7"/>
    <sheet name="T1E Autres coûts CàB" sheetId="6" r:id="rId8"/>
    <sheet name="T1F Statistiques CàB" sheetId="7" r:id="rId9"/>
    <sheet name="T2A Service clientèle" sheetId="10" r:id="rId10"/>
    <sheet name="T2B Fourniture énergie" sheetId="11" r:id="rId11"/>
    <sheet name="T2C Créances et RDV" sheetId="12" r:id="rId12"/>
    <sheet name="T3 MOZA" sheetId="13" r:id="rId13"/>
    <sheet name="T4 EOC" sheetId="15" r:id="rId14"/>
    <sheet name="T5 URE - Energies renouvelables" sheetId="16" r:id="rId15"/>
    <sheet name="T6 Racc std gratuit" sheetId="17" r:id="rId16"/>
    <sheet name="T7A Eclairage public" sheetId="22" r:id="rId17"/>
    <sheet name="T7B Autres coûts" sheetId="18" r:id="rId18"/>
    <sheet name="Récapitulatif " sheetId="2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Order1" hidden="1">255</definedName>
    <definedName name="a">#REF!</definedName>
    <definedName name="aa">#REF!</definedName>
    <definedName name="aaa">#REF!</definedName>
    <definedName name="aaaa">#REF!</definedName>
    <definedName name="actif">#REF!</definedName>
    <definedName name="Aftakklem_LS">'[1]BASISPRIJZEN MATERIAAL'!$I$188</definedName>
    <definedName name="AnnN">[2]Param!$B$23</definedName>
    <definedName name="BD_QMF">#REF!</definedName>
    <definedName name="BD_QMF1">#REF!</definedName>
    <definedName name="BDQMF">'[3]SAP IMP_'!$A$1:$B$1153</definedName>
    <definedName name="BDQMF_10">'[4]SAP IMP_'!$A$1:$B$1153</definedName>
    <definedName name="BDQMF_15">'[4]SAP IMP_'!$A$1:$B$1153</definedName>
    <definedName name="BDQMF_9">'[3]SAP IMP_'!$A$1:$B$1153</definedName>
    <definedName name="BilanFction1">#REF!</definedName>
    <definedName name="Clé_MX">[2]Param!$B$7</definedName>
    <definedName name="CléE">#REF!</definedName>
    <definedName name="Clef_G_0604">#REF!</definedName>
    <definedName name="CléG">#REF!</definedName>
    <definedName name="CléQuai">#REF!</definedName>
    <definedName name="CléT">#REF!</definedName>
    <definedName name="Codes">'[5]Codes des IM'!$B$2:$D$23</definedName>
    <definedName name="_xlnm.Criteria">'[6]2010'!#REF!</definedName>
    <definedName name="d">#REF!</definedName>
    <definedName name="ELECTRICITE">'[7]Tableau 17A'!$A$1</definedName>
    <definedName name="essai">#REF!</definedName>
    <definedName name="EV__LASTREFTIME__" hidden="1">39957.6223611111</definedName>
    <definedName name="Excel_BuiltIn__FilterDatabase_1">#REF!</definedName>
    <definedName name="exel_builtin_etc">#REF!</definedName>
    <definedName name="Exemple">#REF!</definedName>
    <definedName name="Forfaitair_feeder">75000</definedName>
    <definedName name="GSM">[2]Param!$B$17</definedName>
    <definedName name="Hangslot">'[1]BASISPRIJZEN MATERIAAL'!$I$138</definedName>
    <definedName name="HHH">'[6]2010'!#REF!</definedName>
    <definedName name="IC_CPTE_BILAN">#REF!</definedName>
    <definedName name="IC_IMPORTES">#REF!</definedName>
    <definedName name="Infl">[2]Param!$B$16</definedName>
    <definedName name="IQM">[2]Param!$B$18</definedName>
    <definedName name="Kabelschoen_HS">'[1]BASISPRIJZEN MATERIAAL'!$I$201</definedName>
    <definedName name="Kabelschoen_LS">'[1]BASISPRIJZEN MATERIAAL'!$I$198</definedName>
    <definedName name="Key">#REF!</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LFR">[8]Clés!#REF!</definedName>
    <definedName name="llll">#REF!</definedName>
    <definedName name="m">#REF!</definedName>
    <definedName name="mmm">'[9]BASISPRIJZEN MATERIAAL'!$I$199</definedName>
    <definedName name="mmmm" hidden="1">39957.6223611111</definedName>
    <definedName name="mod">#REF!</definedName>
    <definedName name="MonthM">'[10]CO orders'!$H$2</definedName>
    <definedName name="MonthN">'[10]CO orders'!$G$2</definedName>
    <definedName name="NEX">#REF!</definedName>
    <definedName name="Organigramme">[11]Feuil2!$A$1:$A$22</definedName>
    <definedName name="passif">#REF!</definedName>
    <definedName name="Plaat_postnummer_telefoon">'[1]BASISPRIJZEN MATERIAAL'!$I$160</definedName>
    <definedName name="RB">'[10]CO orders'!$L$2</definedName>
    <definedName name="s">'[9]BASISPRIJZEN MATERIAAL'!$I$201</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ableau_6B">#REF!</definedName>
    <definedName name="TabQté">'[10]CO orders'!$B$3:$M$47</definedName>
    <definedName name="TabRev">'[10]CO orders'!$B$22:$D$24</definedName>
    <definedName name="Taux_B">#REF!</definedName>
    <definedName name="Terminal_kunststof">'[1]BASISPRIJZEN MATERIAAL'!$I$195</definedName>
    <definedName name="Terminal_LS">'[1]BASISPRIJZEN MATERIAAL'!$I$200</definedName>
    <definedName name="titreA">#REF!</definedName>
    <definedName name="titreP">#REF!</definedName>
    <definedName name="Traduction1">'[5]Codes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YEAR">#REF!</definedName>
    <definedName name="YearM">'[10]CO orders'!$H$3</definedName>
    <definedName name="YearN">'[10]CO orders'!$G$3</definedName>
    <definedName name="z">#REF!</definedName>
    <definedName name="_xlnm.Print_Area" localSheetId="0">'Page de garde'!$A$1:$N$44</definedName>
    <definedName name="_xlnm.Print_Area" localSheetId="18">'Récapitulatif '!$A$1:$L$93</definedName>
    <definedName name="_xlnm.Print_Area" localSheetId="2">'T0 Volumes - EAN'!$A$1:$K$24</definedName>
    <definedName name="_xlnm.Print_Area" localSheetId="3">'T1A Achat CàB'!$A$1:$M$61</definedName>
    <definedName name="_xlnm.Print_Area" localSheetId="5">'T1C Investissements CàB'!$A$1:$K$67</definedName>
    <definedName name="_xlnm.Print_Area" localSheetId="6">'T1D Rechargement CàB'!$A$1:$K$83</definedName>
    <definedName name="_xlnm.Print_Area" localSheetId="7">'T1E Autres coûts CàB'!$A$1:$K$71</definedName>
    <definedName name="_xlnm.Print_Area" localSheetId="8">'T1F Statistiques CàB'!$A$1:$K$42</definedName>
    <definedName name="_xlnm.Print_Area" localSheetId="9">'T2A Service clientèle'!$A$1:$K$116</definedName>
    <definedName name="_xlnm.Print_Area" localSheetId="10">'T2B Fourniture énergie'!$A$1:$K$94</definedName>
    <definedName name="_xlnm.Print_Area" localSheetId="11">'T2C Créances et RDV'!$A$1:$M$39</definedName>
    <definedName name="_xlnm.Print_Area" localSheetId="12">'T3 MOZA'!$A$1:$K$82</definedName>
    <definedName name="_xlnm.Print_Area" localSheetId="13">'T4 EOC'!$A$1:$K$69</definedName>
    <definedName name="_xlnm.Print_Area" localSheetId="14">'T5 URE - Energies renouvelables'!$A$1:$K$135</definedName>
    <definedName name="_xlnm.Print_Area" localSheetId="15">'T6 Racc std gratuit'!$A$1:$K$39</definedName>
    <definedName name="_xlnm.Print_Area" localSheetId="16">'T7A Eclairage public'!$A$1:$K$31</definedName>
    <definedName name="_xlnm.Print_Area" localSheetId="17">'T7B Autres coûts'!$A$1:$K$38</definedName>
    <definedName name="_xlnm.Print_Area" localSheetId="1">'Table des matières'!$A$1:$P$103</definedName>
  </definedNames>
  <calcPr calcId="152511"/>
</workbook>
</file>

<file path=xl/calcChain.xml><?xml version="1.0" encoding="utf-8"?>
<calcChain xmlns="http://schemas.openxmlformats.org/spreadsheetml/2006/main">
  <c r="E16" i="20" l="1"/>
  <c r="E15" i="20" s="1"/>
  <c r="E20" i="20"/>
  <c r="F34" i="6" l="1"/>
  <c r="F38" i="5" l="1"/>
  <c r="H6" i="14" l="1"/>
  <c r="H5" i="14"/>
  <c r="K81" i="16" l="1"/>
  <c r="L81" i="16" s="1"/>
  <c r="J81" i="16"/>
  <c r="I81" i="16"/>
  <c r="H81" i="16"/>
  <c r="G81" i="16"/>
  <c r="F81" i="16"/>
  <c r="G38" i="5"/>
  <c r="F32" i="6"/>
  <c r="G29" i="6"/>
  <c r="F29" i="6"/>
  <c r="F41" i="4" l="1"/>
  <c r="L39" i="4"/>
  <c r="I39" i="4"/>
  <c r="K39" i="4"/>
  <c r="H39" i="4"/>
  <c r="H38" i="4"/>
  <c r="J41" i="4"/>
  <c r="H41" i="4"/>
  <c r="G41" i="4"/>
  <c r="L32" i="4"/>
  <c r="K32" i="4"/>
  <c r="J32" i="4"/>
  <c r="H32" i="4"/>
  <c r="G32" i="4"/>
  <c r="F32" i="4"/>
  <c r="G36" i="13" l="1"/>
  <c r="G36" i="4"/>
  <c r="G29" i="4"/>
  <c r="F47" i="4"/>
  <c r="E61" i="20" s="1"/>
  <c r="I30" i="20"/>
  <c r="I29" i="20"/>
  <c r="I25" i="20"/>
  <c r="I18" i="20"/>
  <c r="I17" i="20" s="1"/>
  <c r="I28" i="20"/>
  <c r="I27" i="20" s="1"/>
  <c r="I26" i="20"/>
  <c r="I24" i="20"/>
  <c r="I23" i="20"/>
  <c r="I22" i="20"/>
  <c r="I21" i="20"/>
  <c r="I20" i="20"/>
  <c r="I19" i="20"/>
  <c r="I16" i="20"/>
  <c r="F30" i="20"/>
  <c r="F29" i="20"/>
  <c r="F28" i="20"/>
  <c r="F27" i="20" s="1"/>
  <c r="F26" i="20"/>
  <c r="F24" i="20"/>
  <c r="F23" i="20"/>
  <c r="F22" i="20"/>
  <c r="F21" i="20"/>
  <c r="F20" i="20"/>
  <c r="F19" i="20"/>
  <c r="F18" i="20"/>
  <c r="F16" i="20"/>
  <c r="E30" i="20"/>
  <c r="G30" i="20" s="1"/>
  <c r="E28" i="20"/>
  <c r="E24" i="20"/>
  <c r="G24" i="20" s="1"/>
  <c r="E23" i="20"/>
  <c r="H23" i="20" s="1"/>
  <c r="E22" i="20"/>
  <c r="G22" i="20" s="1"/>
  <c r="E21" i="20"/>
  <c r="F79" i="10"/>
  <c r="J71" i="16"/>
  <c r="K71" i="16"/>
  <c r="G71" i="16"/>
  <c r="F71" i="16"/>
  <c r="F74" i="16"/>
  <c r="G18" i="15"/>
  <c r="F18" i="15"/>
  <c r="F21" i="15"/>
  <c r="J18" i="15"/>
  <c r="G19" i="13"/>
  <c r="F33" i="20" s="1"/>
  <c r="K33" i="20" s="1"/>
  <c r="F19" i="13"/>
  <c r="G22" i="13"/>
  <c r="F22" i="13"/>
  <c r="J19" i="13"/>
  <c r="G17" i="10"/>
  <c r="F17" i="10"/>
  <c r="G20" i="10"/>
  <c r="F20" i="10"/>
  <c r="J17" i="10"/>
  <c r="J28" i="5"/>
  <c r="G28" i="5"/>
  <c r="F28" i="5"/>
  <c r="F31" i="5"/>
  <c r="G31" i="5"/>
  <c r="J25" i="5"/>
  <c r="J22" i="5"/>
  <c r="G22" i="5"/>
  <c r="F25" i="5"/>
  <c r="F22" i="5" s="1"/>
  <c r="J18" i="5"/>
  <c r="G18" i="5"/>
  <c r="F18" i="5"/>
  <c r="K71" i="20"/>
  <c r="J71" i="20"/>
  <c r="K70" i="20"/>
  <c r="J70" i="20"/>
  <c r="K69" i="20"/>
  <c r="J69" i="20"/>
  <c r="G71" i="20"/>
  <c r="H71" i="20" s="1"/>
  <c r="G70" i="20"/>
  <c r="H70" i="20" s="1"/>
  <c r="G69" i="20"/>
  <c r="H69" i="20" s="1"/>
  <c r="I71" i="20"/>
  <c r="I70" i="20"/>
  <c r="F71" i="20"/>
  <c r="F70" i="20"/>
  <c r="E71" i="20"/>
  <c r="E70" i="20"/>
  <c r="I85" i="20"/>
  <c r="F85" i="20"/>
  <c r="G85" i="20" s="1"/>
  <c r="H85" i="20" s="1"/>
  <c r="E85" i="20"/>
  <c r="K88" i="20"/>
  <c r="J88" i="20"/>
  <c r="K87" i="20"/>
  <c r="J87" i="20"/>
  <c r="K86" i="20"/>
  <c r="J86" i="20"/>
  <c r="J85" i="20"/>
  <c r="K85" i="20" s="1"/>
  <c r="H88" i="20"/>
  <c r="G88" i="20"/>
  <c r="H87" i="20"/>
  <c r="G87" i="20"/>
  <c r="H86" i="20"/>
  <c r="G86" i="20"/>
  <c r="I88" i="20"/>
  <c r="I87" i="20"/>
  <c r="I86" i="20"/>
  <c r="F88" i="20"/>
  <c r="F87" i="20"/>
  <c r="F86" i="20"/>
  <c r="F5" i="17"/>
  <c r="E88" i="20"/>
  <c r="E87" i="20"/>
  <c r="E86" i="20"/>
  <c r="I52" i="20"/>
  <c r="K52" i="20" s="1"/>
  <c r="F52" i="20"/>
  <c r="E52" i="20"/>
  <c r="H52" i="20" s="1"/>
  <c r="I83" i="20"/>
  <c r="J83" i="20" s="1"/>
  <c r="K83" i="20" s="1"/>
  <c r="I82" i="20"/>
  <c r="F83" i="20"/>
  <c r="F82" i="20"/>
  <c r="E83" i="20"/>
  <c r="G83" i="20" s="1"/>
  <c r="H83" i="20" s="1"/>
  <c r="E82" i="20"/>
  <c r="I41" i="20"/>
  <c r="I40" i="20"/>
  <c r="I39" i="20"/>
  <c r="I38" i="20"/>
  <c r="F41" i="20"/>
  <c r="K41" i="20" s="1"/>
  <c r="F40" i="20"/>
  <c r="F39" i="20"/>
  <c r="K39" i="20" s="1"/>
  <c r="F38" i="20"/>
  <c r="E40" i="20"/>
  <c r="E39" i="20"/>
  <c r="E38" i="20"/>
  <c r="H38" i="20" s="1"/>
  <c r="H78" i="20"/>
  <c r="I79" i="20"/>
  <c r="I78" i="20"/>
  <c r="J78" i="20" s="1"/>
  <c r="K78" i="20" s="1"/>
  <c r="F79" i="20"/>
  <c r="F78" i="20"/>
  <c r="G78" i="20" s="1"/>
  <c r="E79" i="20"/>
  <c r="E78" i="20"/>
  <c r="H74" i="20"/>
  <c r="I75" i="20"/>
  <c r="I74" i="20"/>
  <c r="J74" i="20" s="1"/>
  <c r="K74" i="20" s="1"/>
  <c r="F75" i="20"/>
  <c r="F74" i="20"/>
  <c r="G74" i="20" s="1"/>
  <c r="E75" i="20"/>
  <c r="E74" i="20"/>
  <c r="I34" i="20"/>
  <c r="J34" i="20" s="1"/>
  <c r="I33" i="20"/>
  <c r="I32" i="20"/>
  <c r="F34" i="20"/>
  <c r="E33" i="20"/>
  <c r="J39" i="20"/>
  <c r="H30" i="20"/>
  <c r="H24" i="20"/>
  <c r="G23" i="20"/>
  <c r="H22" i="20"/>
  <c r="H21" i="20"/>
  <c r="I67" i="20"/>
  <c r="I66" i="20"/>
  <c r="I65" i="20"/>
  <c r="I64" i="20"/>
  <c r="I63" i="20"/>
  <c r="I62" i="20"/>
  <c r="F67" i="20"/>
  <c r="F66" i="20"/>
  <c r="F65" i="20"/>
  <c r="F64" i="20"/>
  <c r="F63" i="20"/>
  <c r="F62" i="20"/>
  <c r="E67" i="20"/>
  <c r="G67" i="20" s="1"/>
  <c r="H67" i="20" s="1"/>
  <c r="E62" i="20"/>
  <c r="J82" i="20" l="1"/>
  <c r="K82" i="20" s="1"/>
  <c r="H40" i="20"/>
  <c r="G82" i="20"/>
  <c r="H82" i="20" s="1"/>
  <c r="G47" i="4"/>
  <c r="F61" i="20" s="1"/>
  <c r="G61" i="20" s="1"/>
  <c r="H61" i="20" s="1"/>
  <c r="K41" i="4"/>
  <c r="J47" i="4"/>
  <c r="I61" i="20" s="1"/>
  <c r="I15" i="20"/>
  <c r="G28" i="20"/>
  <c r="H28" i="20"/>
  <c r="F25" i="20"/>
  <c r="F17" i="20" s="1"/>
  <c r="F15" i="20" s="1"/>
  <c r="E18" i="20"/>
  <c r="G21" i="20"/>
  <c r="E34" i="20"/>
  <c r="G34" i="20" s="1"/>
  <c r="E65" i="20"/>
  <c r="G62" i="20"/>
  <c r="H62" i="20" s="1"/>
  <c r="J62" i="20"/>
  <c r="K62" i="20" s="1"/>
  <c r="J64" i="20"/>
  <c r="K64" i="20" s="1"/>
  <c r="J66" i="20"/>
  <c r="K66" i="20" s="1"/>
  <c r="F32" i="20"/>
  <c r="J32" i="20" s="1"/>
  <c r="J33" i="20"/>
  <c r="G33" i="20"/>
  <c r="G75" i="20"/>
  <c r="H75" i="20" s="1"/>
  <c r="J75" i="20"/>
  <c r="K75" i="20" s="1"/>
  <c r="G79" i="20"/>
  <c r="H79" i="20" s="1"/>
  <c r="J79" i="20"/>
  <c r="K79" i="20" s="1"/>
  <c r="K38" i="20"/>
  <c r="J40" i="20"/>
  <c r="J52" i="20"/>
  <c r="J63" i="20"/>
  <c r="K63" i="20" s="1"/>
  <c r="J65" i="20"/>
  <c r="K65" i="20" s="1"/>
  <c r="J67" i="20"/>
  <c r="K67" i="20" s="1"/>
  <c r="J38" i="20"/>
  <c r="K40" i="20"/>
  <c r="G52" i="20"/>
  <c r="H33" i="20"/>
  <c r="G38" i="20"/>
  <c r="G40" i="20"/>
  <c r="J41" i="20"/>
  <c r="G39" i="20"/>
  <c r="H39" i="20"/>
  <c r="K32" i="20"/>
  <c r="K34" i="20"/>
  <c r="H34" i="20"/>
  <c r="E32" i="20"/>
  <c r="J61" i="20" l="1"/>
  <c r="K61" i="20" s="1"/>
  <c r="G18" i="20"/>
  <c r="H18" i="20"/>
  <c r="G65" i="20"/>
  <c r="H65" i="20" s="1"/>
  <c r="H32" i="20"/>
  <c r="G32" i="20"/>
  <c r="F9" i="20" l="1"/>
  <c r="G9" i="20" s="1"/>
  <c r="F13" i="20"/>
  <c r="E13" i="20"/>
  <c r="I7" i="20"/>
  <c r="F7" i="20"/>
  <c r="F5" i="5"/>
  <c r="E8" i="20" s="1"/>
  <c r="E7" i="20"/>
  <c r="E57" i="20"/>
  <c r="E9" i="20"/>
  <c r="E10" i="20"/>
  <c r="E11" i="20"/>
  <c r="E12" i="20"/>
  <c r="E19" i="20"/>
  <c r="E26" i="20"/>
  <c r="E25" i="20"/>
  <c r="E29" i="20"/>
  <c r="E41" i="20"/>
  <c r="E44" i="20"/>
  <c r="E45" i="20"/>
  <c r="E46" i="20"/>
  <c r="E47" i="20"/>
  <c r="E48" i="20"/>
  <c r="E49" i="20"/>
  <c r="E50" i="20"/>
  <c r="E63" i="20"/>
  <c r="E64" i="20"/>
  <c r="G64" i="20" s="1"/>
  <c r="H64" i="20" s="1"/>
  <c r="E66" i="20"/>
  <c r="G66" i="20" s="1"/>
  <c r="H66" i="20" s="1"/>
  <c r="E69" i="20"/>
  <c r="E73" i="20"/>
  <c r="E77" i="20"/>
  <c r="E81" i="20"/>
  <c r="K54" i="4"/>
  <c r="L54" i="4" s="1"/>
  <c r="K52" i="4"/>
  <c r="L52" i="4" s="1"/>
  <c r="K51" i="4"/>
  <c r="L51" i="4" s="1"/>
  <c r="K57" i="4"/>
  <c r="L57" i="4" s="1"/>
  <c r="H57" i="4"/>
  <c r="I57" i="4" s="1"/>
  <c r="G95" i="16"/>
  <c r="F26" i="12"/>
  <c r="G79" i="10"/>
  <c r="H25" i="20" l="1"/>
  <c r="G25" i="20"/>
  <c r="E17" i="20"/>
  <c r="G63" i="20"/>
  <c r="H63" i="20" s="1"/>
  <c r="H41" i="20"/>
  <c r="G41" i="20"/>
  <c r="E6" i="20"/>
  <c r="J7" i="20"/>
  <c r="H13" i="20"/>
  <c r="G7" i="20"/>
  <c r="G13" i="20"/>
  <c r="E43" i="20"/>
  <c r="E37" i="20"/>
  <c r="E27" i="20"/>
  <c r="E4" i="20"/>
  <c r="K18" i="14"/>
  <c r="L18" i="14" s="1"/>
  <c r="K16" i="14"/>
  <c r="L16" i="14" s="1"/>
  <c r="K11" i="14"/>
  <c r="L11" i="14" s="1"/>
  <c r="K7" i="14"/>
  <c r="L7" i="14" s="1"/>
  <c r="K6" i="14"/>
  <c r="L6" i="14" s="1"/>
  <c r="L5" i="14"/>
  <c r="K5" i="14"/>
  <c r="J3" i="14"/>
  <c r="L7" i="18"/>
  <c r="K7" i="18"/>
  <c r="L19" i="18"/>
  <c r="K19" i="18"/>
  <c r="L18" i="18"/>
  <c r="K18" i="18"/>
  <c r="L17" i="18"/>
  <c r="K17" i="18"/>
  <c r="L16" i="18"/>
  <c r="K16" i="18"/>
  <c r="L15" i="18"/>
  <c r="K15" i="18"/>
  <c r="L14" i="18"/>
  <c r="K14" i="18"/>
  <c r="L13" i="18"/>
  <c r="K13" i="18"/>
  <c r="J3" i="18"/>
  <c r="K9" i="22"/>
  <c r="L9" i="22" s="1"/>
  <c r="K10" i="22"/>
  <c r="L10" i="22" s="1"/>
  <c r="K11" i="22"/>
  <c r="L11" i="22" s="1"/>
  <c r="K12" i="22"/>
  <c r="L12" i="22" s="1"/>
  <c r="K13" i="22"/>
  <c r="L13" i="22" s="1"/>
  <c r="K14" i="22"/>
  <c r="L14" i="22" s="1"/>
  <c r="L8" i="22"/>
  <c r="K8" i="22"/>
  <c r="J3" i="22"/>
  <c r="L21" i="17"/>
  <c r="K21" i="17"/>
  <c r="L15" i="17"/>
  <c r="K15" i="17"/>
  <c r="L12" i="17"/>
  <c r="K12" i="17"/>
  <c r="L10" i="17"/>
  <c r="K10" i="17"/>
  <c r="L9" i="17"/>
  <c r="K9" i="17"/>
  <c r="L8" i="17"/>
  <c r="K8" i="17"/>
  <c r="L5" i="17"/>
  <c r="K5" i="17"/>
  <c r="J3" i="17"/>
  <c r="L115" i="16"/>
  <c r="K115" i="16"/>
  <c r="L114" i="16"/>
  <c r="K114" i="16"/>
  <c r="L113" i="16"/>
  <c r="K113" i="16"/>
  <c r="L112" i="16"/>
  <c r="K112" i="16"/>
  <c r="L111" i="16"/>
  <c r="K111" i="16"/>
  <c r="L110" i="16"/>
  <c r="K110" i="16"/>
  <c r="L109" i="16"/>
  <c r="K109" i="16"/>
  <c r="J74" i="16"/>
  <c r="J63" i="16"/>
  <c r="K90" i="16"/>
  <c r="L90" i="16" s="1"/>
  <c r="K88" i="16"/>
  <c r="L88" i="16" s="1"/>
  <c r="K87" i="16"/>
  <c r="L87" i="16" s="1"/>
  <c r="K86" i="16"/>
  <c r="L86" i="16" s="1"/>
  <c r="K83" i="16"/>
  <c r="L83" i="16" s="1"/>
  <c r="K80" i="16"/>
  <c r="L80" i="16" s="1"/>
  <c r="K78" i="16"/>
  <c r="L78" i="16" s="1"/>
  <c r="K74" i="16"/>
  <c r="L74" i="16" s="1"/>
  <c r="K73" i="16"/>
  <c r="L73" i="16" s="1"/>
  <c r="K72" i="16"/>
  <c r="L72" i="16" s="1"/>
  <c r="L71" i="16"/>
  <c r="K69" i="16"/>
  <c r="L69" i="16" s="1"/>
  <c r="K68" i="16"/>
  <c r="L68" i="16" s="1"/>
  <c r="K67" i="16"/>
  <c r="L67" i="16" s="1"/>
  <c r="K66" i="16"/>
  <c r="L66" i="16" s="1"/>
  <c r="K65" i="16"/>
  <c r="L65" i="16" s="1"/>
  <c r="K64" i="16"/>
  <c r="L64" i="16" s="1"/>
  <c r="L63" i="16"/>
  <c r="K63" i="16"/>
  <c r="K58" i="16"/>
  <c r="L58" i="16" s="1"/>
  <c r="K57" i="16"/>
  <c r="L57" i="16" s="1"/>
  <c r="K56" i="16"/>
  <c r="L56" i="16" s="1"/>
  <c r="K55" i="16"/>
  <c r="L55" i="16" s="1"/>
  <c r="K54" i="16"/>
  <c r="L54" i="16" s="1"/>
  <c r="K53" i="16"/>
  <c r="L53" i="16" s="1"/>
  <c r="K52" i="16"/>
  <c r="L52" i="16" s="1"/>
  <c r="K47" i="16"/>
  <c r="L47" i="16" s="1"/>
  <c r="K46" i="16"/>
  <c r="L46" i="16" s="1"/>
  <c r="L44" i="16"/>
  <c r="K44" i="16"/>
  <c r="K42" i="16"/>
  <c r="L42" i="16" s="1"/>
  <c r="L41" i="16"/>
  <c r="K41" i="16"/>
  <c r="K40" i="16"/>
  <c r="L40" i="16" s="1"/>
  <c r="K39" i="16"/>
  <c r="L39" i="16" s="1"/>
  <c r="K38" i="16"/>
  <c r="L38" i="16" s="1"/>
  <c r="K37" i="16"/>
  <c r="L37" i="16" s="1"/>
  <c r="K36" i="16"/>
  <c r="L36" i="16" s="1"/>
  <c r="K32" i="16"/>
  <c r="L32" i="16" s="1"/>
  <c r="K31" i="16"/>
  <c r="L31" i="16" s="1"/>
  <c r="K30" i="16"/>
  <c r="L30" i="16" s="1"/>
  <c r="K29" i="16"/>
  <c r="L29" i="16" s="1"/>
  <c r="K28" i="16"/>
  <c r="L28" i="16" s="1"/>
  <c r="K27" i="16"/>
  <c r="L27" i="16" s="1"/>
  <c r="L26" i="16"/>
  <c r="K26" i="16"/>
  <c r="K22" i="16"/>
  <c r="L22" i="16" s="1"/>
  <c r="K21" i="16"/>
  <c r="L21" i="16" s="1"/>
  <c r="K20" i="16"/>
  <c r="L20" i="16" s="1"/>
  <c r="L17" i="16"/>
  <c r="K17" i="16"/>
  <c r="L15" i="16"/>
  <c r="K15" i="16"/>
  <c r="L13" i="16"/>
  <c r="K13" i="16"/>
  <c r="K11" i="16"/>
  <c r="L11" i="16" s="1"/>
  <c r="K10" i="16"/>
  <c r="L10" i="16" s="1"/>
  <c r="K9" i="16"/>
  <c r="L9" i="16" s="1"/>
  <c r="K8" i="16"/>
  <c r="L8" i="16" s="1"/>
  <c r="K7" i="16"/>
  <c r="L7" i="16" s="1"/>
  <c r="K6" i="16"/>
  <c r="L6" i="16" s="1"/>
  <c r="L5" i="16"/>
  <c r="K5" i="16"/>
  <c r="J6" i="16"/>
  <c r="J5" i="16"/>
  <c r="J61" i="16"/>
  <c r="J3" i="16"/>
  <c r="K42" i="15"/>
  <c r="L42" i="15" s="1"/>
  <c r="K41" i="15"/>
  <c r="L41" i="15" s="1"/>
  <c r="K40" i="15"/>
  <c r="L40" i="15" s="1"/>
  <c r="K39" i="15"/>
  <c r="L39" i="15" s="1"/>
  <c r="K38" i="15"/>
  <c r="L38" i="15" s="1"/>
  <c r="K37" i="15"/>
  <c r="L37" i="15" s="1"/>
  <c r="L36" i="15"/>
  <c r="K36" i="15"/>
  <c r="K30" i="15"/>
  <c r="L30" i="15" s="1"/>
  <c r="K29" i="15"/>
  <c r="L29" i="15" s="1"/>
  <c r="K28" i="15"/>
  <c r="L28" i="15" s="1"/>
  <c r="K27" i="15"/>
  <c r="L27" i="15" s="1"/>
  <c r="K26" i="15"/>
  <c r="L26" i="15" s="1"/>
  <c r="K25" i="15"/>
  <c r="L25" i="15" s="1"/>
  <c r="K21" i="15"/>
  <c r="L21" i="15" s="1"/>
  <c r="K20" i="15"/>
  <c r="L20" i="15" s="1"/>
  <c r="K19" i="15"/>
  <c r="L19" i="15" s="1"/>
  <c r="K18" i="15"/>
  <c r="L18" i="15" s="1"/>
  <c r="K16" i="15"/>
  <c r="L16" i="15" s="1"/>
  <c r="K14" i="15"/>
  <c r="L14" i="15" s="1"/>
  <c r="K12" i="15"/>
  <c r="L12" i="15" s="1"/>
  <c r="K10" i="15"/>
  <c r="L10" i="15" s="1"/>
  <c r="K9" i="15"/>
  <c r="L9" i="15" s="1"/>
  <c r="K8" i="15"/>
  <c r="L8" i="15" s="1"/>
  <c r="K7" i="15"/>
  <c r="L7" i="15" s="1"/>
  <c r="K6" i="15"/>
  <c r="L6" i="15" s="1"/>
  <c r="K5" i="15"/>
  <c r="L5" i="15" s="1"/>
  <c r="L4" i="15"/>
  <c r="K4" i="15"/>
  <c r="J5" i="15"/>
  <c r="J4" i="15" s="1"/>
  <c r="J45" i="15"/>
  <c r="G45" i="15"/>
  <c r="F45" i="15"/>
  <c r="J2" i="15"/>
  <c r="J58" i="13"/>
  <c r="G58" i="13"/>
  <c r="F58" i="13"/>
  <c r="K55" i="13"/>
  <c r="L55" i="13" s="1"/>
  <c r="K54" i="13"/>
  <c r="L54" i="13" s="1"/>
  <c r="K53" i="13"/>
  <c r="L53" i="13" s="1"/>
  <c r="K52" i="13"/>
  <c r="L52" i="13" s="1"/>
  <c r="K51" i="13"/>
  <c r="L51" i="13" s="1"/>
  <c r="K50" i="13"/>
  <c r="L50" i="13" s="1"/>
  <c r="L49" i="13"/>
  <c r="K49" i="13"/>
  <c r="J22" i="13"/>
  <c r="K22" i="13"/>
  <c r="K31" i="13"/>
  <c r="L31" i="13" s="1"/>
  <c r="K30" i="13"/>
  <c r="L30" i="13" s="1"/>
  <c r="K29" i="13"/>
  <c r="L29" i="13" s="1"/>
  <c r="K28" i="13"/>
  <c r="L28" i="13" s="1"/>
  <c r="K27" i="13"/>
  <c r="L27" i="13" s="1"/>
  <c r="K26" i="13"/>
  <c r="L26" i="13" s="1"/>
  <c r="L22" i="13"/>
  <c r="K21" i="13"/>
  <c r="L21" i="13" s="1"/>
  <c r="K20" i="13"/>
  <c r="L20" i="13" s="1"/>
  <c r="K19" i="13"/>
  <c r="L19" i="13" s="1"/>
  <c r="K17" i="13"/>
  <c r="L17" i="13" s="1"/>
  <c r="K15" i="13"/>
  <c r="L15" i="13" s="1"/>
  <c r="K13" i="13"/>
  <c r="L13" i="13" s="1"/>
  <c r="K11" i="13"/>
  <c r="L11" i="13" s="1"/>
  <c r="K10" i="13"/>
  <c r="L10" i="13" s="1"/>
  <c r="K9" i="13"/>
  <c r="L9" i="13" s="1"/>
  <c r="K8" i="13"/>
  <c r="L8" i="13" s="1"/>
  <c r="K7" i="13"/>
  <c r="L7" i="13" s="1"/>
  <c r="K6" i="13"/>
  <c r="L6" i="13" s="1"/>
  <c r="L5" i="13"/>
  <c r="K5" i="13"/>
  <c r="J3" i="13"/>
  <c r="L9" i="12"/>
  <c r="K9" i="12"/>
  <c r="L8" i="12"/>
  <c r="K8" i="12"/>
  <c r="L7" i="12"/>
  <c r="K7" i="12"/>
  <c r="J3" i="12"/>
  <c r="K75" i="11"/>
  <c r="L75" i="11" s="1"/>
  <c r="K74" i="11"/>
  <c r="L74" i="11" s="1"/>
  <c r="K73" i="11"/>
  <c r="L73" i="11" s="1"/>
  <c r="K72" i="11"/>
  <c r="L72" i="11" s="1"/>
  <c r="K71" i="11"/>
  <c r="L71" i="11" s="1"/>
  <c r="K70" i="11"/>
  <c r="L70" i="11" s="1"/>
  <c r="K69" i="11"/>
  <c r="L69" i="11" s="1"/>
  <c r="L68" i="11"/>
  <c r="K68" i="11"/>
  <c r="L62" i="11"/>
  <c r="K62" i="11"/>
  <c r="L61" i="11"/>
  <c r="K61" i="11"/>
  <c r="L58" i="11"/>
  <c r="K58" i="11"/>
  <c r="L57" i="11"/>
  <c r="K57" i="11"/>
  <c r="L56" i="11"/>
  <c r="K56" i="11"/>
  <c r="L54" i="11"/>
  <c r="K54" i="11"/>
  <c r="L53" i="11"/>
  <c r="K53" i="11"/>
  <c r="L52" i="11"/>
  <c r="K52" i="11"/>
  <c r="L50" i="11"/>
  <c r="K50" i="11"/>
  <c r="L49" i="11"/>
  <c r="K49" i="11"/>
  <c r="L46" i="11"/>
  <c r="K46" i="11"/>
  <c r="L45" i="11"/>
  <c r="K45" i="11"/>
  <c r="K39" i="11"/>
  <c r="L39" i="11" s="1"/>
  <c r="K38" i="11"/>
  <c r="L38" i="11" s="1"/>
  <c r="K37" i="11"/>
  <c r="L37" i="11" s="1"/>
  <c r="K36" i="11"/>
  <c r="L36" i="11" s="1"/>
  <c r="K35" i="11"/>
  <c r="L35" i="11" s="1"/>
  <c r="K34" i="11"/>
  <c r="L34" i="11" s="1"/>
  <c r="L33" i="11"/>
  <c r="K33" i="11"/>
  <c r="I16" i="11"/>
  <c r="H16" i="11"/>
  <c r="I14" i="11"/>
  <c r="H14" i="11"/>
  <c r="I13" i="11"/>
  <c r="H13" i="11"/>
  <c r="L27" i="11"/>
  <c r="K27" i="11"/>
  <c r="L26" i="11"/>
  <c r="K26" i="11"/>
  <c r="L25" i="11"/>
  <c r="K25" i="11"/>
  <c r="L24" i="11"/>
  <c r="K24" i="11"/>
  <c r="L23" i="11"/>
  <c r="K23" i="11"/>
  <c r="L22" i="11"/>
  <c r="K22" i="11"/>
  <c r="L21" i="11"/>
  <c r="K21" i="11"/>
  <c r="L20" i="11"/>
  <c r="K20" i="11"/>
  <c r="L19" i="11"/>
  <c r="K19" i="11"/>
  <c r="L18" i="11"/>
  <c r="K18" i="11"/>
  <c r="L17" i="11"/>
  <c r="K17" i="11"/>
  <c r="L16" i="11"/>
  <c r="K16" i="11"/>
  <c r="L15" i="11"/>
  <c r="K15" i="11"/>
  <c r="L14" i="11"/>
  <c r="K14" i="11"/>
  <c r="L13" i="11"/>
  <c r="K13" i="11"/>
  <c r="L12" i="11"/>
  <c r="K12" i="11"/>
  <c r="L11" i="11"/>
  <c r="K11" i="11"/>
  <c r="L9" i="11"/>
  <c r="K9" i="11"/>
  <c r="L8" i="11"/>
  <c r="K8" i="11"/>
  <c r="L7" i="11"/>
  <c r="K7" i="11"/>
  <c r="J23" i="11"/>
  <c r="J17" i="11"/>
  <c r="J12" i="11"/>
  <c r="J7" i="11"/>
  <c r="J42" i="11"/>
  <c r="J3" i="11"/>
  <c r="E54" i="20" l="1"/>
  <c r="J20" i="10"/>
  <c r="K73" i="10"/>
  <c r="L73" i="10" s="1"/>
  <c r="K71" i="10"/>
  <c r="L71" i="10" s="1"/>
  <c r="K70" i="10"/>
  <c r="L70" i="10" s="1"/>
  <c r="K69" i="10"/>
  <c r="L69" i="10" s="1"/>
  <c r="K68" i="10"/>
  <c r="L68" i="10" s="1"/>
  <c r="K67" i="10"/>
  <c r="L67" i="10" s="1"/>
  <c r="K66" i="10"/>
  <c r="L66" i="10" s="1"/>
  <c r="K65" i="10"/>
  <c r="L65" i="10" s="1"/>
  <c r="K64" i="10"/>
  <c r="L64" i="10" s="1"/>
  <c r="K63" i="10"/>
  <c r="L63" i="10" s="1"/>
  <c r="K62" i="10"/>
  <c r="L62" i="10" s="1"/>
  <c r="K61" i="10"/>
  <c r="L61" i="10" s="1"/>
  <c r="K60" i="10"/>
  <c r="L60" i="10" s="1"/>
  <c r="K59" i="10"/>
  <c r="L59" i="10" s="1"/>
  <c r="K55" i="10"/>
  <c r="L55" i="10" s="1"/>
  <c r="K53" i="10"/>
  <c r="L53" i="10" s="1"/>
  <c r="K52" i="10"/>
  <c r="L52" i="10" s="1"/>
  <c r="K51" i="10"/>
  <c r="L51" i="10" s="1"/>
  <c r="K50" i="10"/>
  <c r="L50" i="10" s="1"/>
  <c r="K49" i="10"/>
  <c r="L49" i="10" s="1"/>
  <c r="K48" i="10"/>
  <c r="L48" i="10" s="1"/>
  <c r="K47" i="10"/>
  <c r="L47" i="10" s="1"/>
  <c r="K46" i="10"/>
  <c r="L46" i="10" s="1"/>
  <c r="K45" i="10"/>
  <c r="L45" i="10" s="1"/>
  <c r="K44" i="10"/>
  <c r="L44" i="10" s="1"/>
  <c r="K43" i="10"/>
  <c r="L43" i="10" s="1"/>
  <c r="K42" i="10"/>
  <c r="L42" i="10" s="1"/>
  <c r="K41" i="10"/>
  <c r="L41" i="10" s="1"/>
  <c r="K38" i="10"/>
  <c r="L38" i="10" s="1"/>
  <c r="K36" i="10"/>
  <c r="L36" i="10" s="1"/>
  <c r="K35" i="10"/>
  <c r="L35" i="10" s="1"/>
  <c r="K34" i="10"/>
  <c r="L34" i="10" s="1"/>
  <c r="K33" i="10"/>
  <c r="L33" i="10" s="1"/>
  <c r="K32" i="10"/>
  <c r="L32" i="10" s="1"/>
  <c r="K31" i="10"/>
  <c r="L31" i="10" s="1"/>
  <c r="K30" i="10"/>
  <c r="L30" i="10" s="1"/>
  <c r="K29" i="10"/>
  <c r="L29" i="10" s="1"/>
  <c r="K28" i="10"/>
  <c r="L28" i="10" s="1"/>
  <c r="K27" i="10"/>
  <c r="L27" i="10" s="1"/>
  <c r="K26" i="10"/>
  <c r="L26" i="10" s="1"/>
  <c r="K25" i="10"/>
  <c r="L25" i="10" s="1"/>
  <c r="K24" i="10"/>
  <c r="L24" i="10" s="1"/>
  <c r="K20" i="10"/>
  <c r="L20" i="10" s="1"/>
  <c r="K19" i="10"/>
  <c r="L19" i="10" s="1"/>
  <c r="K18" i="10"/>
  <c r="L18" i="10" s="1"/>
  <c r="K17" i="10"/>
  <c r="L17" i="10" s="1"/>
  <c r="K15" i="10"/>
  <c r="L15" i="10" s="1"/>
  <c r="K14" i="10"/>
  <c r="L14" i="10" s="1"/>
  <c r="K12" i="10"/>
  <c r="L12" i="10" s="1"/>
  <c r="K11" i="10"/>
  <c r="L11" i="10" s="1"/>
  <c r="K10" i="10"/>
  <c r="L10" i="10" s="1"/>
  <c r="K9" i="10"/>
  <c r="L9" i="10" s="1"/>
  <c r="K8" i="10"/>
  <c r="L8" i="10" s="1"/>
  <c r="K7" i="10"/>
  <c r="L7" i="10" s="1"/>
  <c r="K6" i="10"/>
  <c r="L6" i="10" s="1"/>
  <c r="L5" i="10"/>
  <c r="K5" i="10"/>
  <c r="J5" i="10"/>
  <c r="K99" i="10"/>
  <c r="L99" i="10" s="1"/>
  <c r="K98" i="10"/>
  <c r="L98" i="10" s="1"/>
  <c r="K97" i="10"/>
  <c r="L97" i="10" s="1"/>
  <c r="K96" i="10"/>
  <c r="L96" i="10" s="1"/>
  <c r="K95" i="10"/>
  <c r="L95" i="10" s="1"/>
  <c r="K94" i="10"/>
  <c r="L94" i="10" s="1"/>
  <c r="L93" i="10"/>
  <c r="K93" i="10"/>
  <c r="J3" i="10"/>
  <c r="J22" i="7"/>
  <c r="G22" i="7"/>
  <c r="G17" i="7"/>
  <c r="J17" i="7"/>
  <c r="J8" i="7"/>
  <c r="J7" i="7"/>
  <c r="K29" i="7"/>
  <c r="K38" i="7"/>
  <c r="J38" i="7"/>
  <c r="K40" i="7"/>
  <c r="L40" i="7" s="1"/>
  <c r="K39" i="7"/>
  <c r="L39" i="7" s="1"/>
  <c r="L38" i="7"/>
  <c r="K37" i="7"/>
  <c r="L37" i="7" s="1"/>
  <c r="K32" i="7"/>
  <c r="L32" i="7" s="1"/>
  <c r="K30" i="7"/>
  <c r="L30" i="7" s="1"/>
  <c r="L29" i="7"/>
  <c r="K27" i="7"/>
  <c r="L27" i="7" s="1"/>
  <c r="K25" i="7"/>
  <c r="L25" i="7" s="1"/>
  <c r="K24" i="7"/>
  <c r="L24" i="7" s="1"/>
  <c r="K23" i="7"/>
  <c r="L23" i="7" s="1"/>
  <c r="K22" i="7"/>
  <c r="L22" i="7" s="1"/>
  <c r="K20" i="7"/>
  <c r="L20" i="7" s="1"/>
  <c r="K19" i="7"/>
  <c r="L19" i="7" s="1"/>
  <c r="K17" i="7"/>
  <c r="L17" i="7" s="1"/>
  <c r="K16" i="7"/>
  <c r="L16" i="7" s="1"/>
  <c r="K11" i="7"/>
  <c r="L11" i="7" s="1"/>
  <c r="K10" i="7"/>
  <c r="L10" i="7" s="1"/>
  <c r="K9" i="7"/>
  <c r="L9" i="7" s="1"/>
  <c r="K8" i="7"/>
  <c r="L8" i="7" s="1"/>
  <c r="L7" i="7"/>
  <c r="K7" i="7"/>
  <c r="J3" i="7"/>
  <c r="K25" i="6"/>
  <c r="L25" i="6" s="1"/>
  <c r="K24" i="6"/>
  <c r="L24" i="6" s="1"/>
  <c r="K23" i="6"/>
  <c r="L23" i="6" s="1"/>
  <c r="K22" i="6"/>
  <c r="L22" i="6" s="1"/>
  <c r="K21" i="6"/>
  <c r="L21" i="6" s="1"/>
  <c r="K20" i="6"/>
  <c r="L20" i="6" s="1"/>
  <c r="K18" i="6"/>
  <c r="L18" i="6" s="1"/>
  <c r="K16" i="6"/>
  <c r="L16" i="6" s="1"/>
  <c r="K15" i="6"/>
  <c r="L15" i="6" s="1"/>
  <c r="K14" i="6"/>
  <c r="L14" i="6" s="1"/>
  <c r="K12" i="6"/>
  <c r="L12" i="6" s="1"/>
  <c r="K11" i="6"/>
  <c r="L11" i="6" s="1"/>
  <c r="K10" i="6"/>
  <c r="L10" i="6" s="1"/>
  <c r="K8" i="6"/>
  <c r="L8" i="6" s="1"/>
  <c r="L6" i="6"/>
  <c r="K6" i="6"/>
  <c r="J20" i="6"/>
  <c r="J14" i="6"/>
  <c r="J10" i="6"/>
  <c r="K50" i="6"/>
  <c r="L50" i="6" s="1"/>
  <c r="K49" i="6"/>
  <c r="L49" i="6" s="1"/>
  <c r="K48" i="6"/>
  <c r="L48" i="6" s="1"/>
  <c r="K47" i="6"/>
  <c r="L47" i="6" s="1"/>
  <c r="K46" i="6"/>
  <c r="L46" i="6" s="1"/>
  <c r="K45" i="6"/>
  <c r="L45" i="6" s="1"/>
  <c r="K44" i="6"/>
  <c r="L44" i="6" s="1"/>
  <c r="K43" i="6"/>
  <c r="L43" i="6" s="1"/>
  <c r="L42" i="6"/>
  <c r="K42" i="6"/>
  <c r="J3" i="6"/>
  <c r="L62" i="5"/>
  <c r="K62" i="5"/>
  <c r="L61" i="5"/>
  <c r="K61" i="5"/>
  <c r="L60" i="5"/>
  <c r="K60" i="5"/>
  <c r="J60" i="5"/>
  <c r="K57" i="5"/>
  <c r="L57" i="5" s="1"/>
  <c r="K56" i="5"/>
  <c r="L56" i="5" s="1"/>
  <c r="K55" i="5"/>
  <c r="L55" i="5" s="1"/>
  <c r="K54" i="5"/>
  <c r="L54" i="5" s="1"/>
  <c r="K53" i="5"/>
  <c r="L53" i="5" s="1"/>
  <c r="K52" i="5"/>
  <c r="L52" i="5" s="1"/>
  <c r="L51" i="5"/>
  <c r="K51" i="5"/>
  <c r="G25" i="5"/>
  <c r="H25" i="5" s="1"/>
  <c r="I25" i="5" s="1"/>
  <c r="H31" i="5"/>
  <c r="I31" i="5" s="1"/>
  <c r="J31" i="5"/>
  <c r="I34" i="5"/>
  <c r="H34" i="5"/>
  <c r="I33" i="5"/>
  <c r="H33" i="5"/>
  <c r="I32" i="5"/>
  <c r="H32" i="5"/>
  <c r="I30" i="5"/>
  <c r="H30" i="5"/>
  <c r="I29" i="5"/>
  <c r="H29" i="5"/>
  <c r="H28" i="5"/>
  <c r="I28" i="5" s="1"/>
  <c r="I27" i="5"/>
  <c r="H27" i="5"/>
  <c r="I26" i="5"/>
  <c r="H26" i="5"/>
  <c r="I24" i="5"/>
  <c r="H24" i="5"/>
  <c r="I23" i="5"/>
  <c r="H23" i="5"/>
  <c r="H22" i="5"/>
  <c r="I22" i="5" s="1"/>
  <c r="I21" i="5"/>
  <c r="H21" i="5"/>
  <c r="I20" i="5"/>
  <c r="H20" i="5"/>
  <c r="I19" i="5"/>
  <c r="H19" i="5"/>
  <c r="H18" i="5"/>
  <c r="I18" i="5" s="1"/>
  <c r="I17" i="5"/>
  <c r="H17" i="5"/>
  <c r="I16" i="5"/>
  <c r="H16" i="5"/>
  <c r="I15" i="5"/>
  <c r="H15" i="5"/>
  <c r="I14" i="5"/>
  <c r="H14" i="5"/>
  <c r="I13" i="5"/>
  <c r="H13" i="5"/>
  <c r="I12" i="5"/>
  <c r="H12" i="5"/>
  <c r="I11" i="5"/>
  <c r="H11" i="5"/>
  <c r="I10" i="5"/>
  <c r="H10" i="5"/>
  <c r="I9" i="5"/>
  <c r="H9" i="5"/>
  <c r="I8" i="5"/>
  <c r="H8" i="5"/>
  <c r="I6" i="5"/>
  <c r="H6" i="5"/>
  <c r="I7" i="5"/>
  <c r="K34" i="5"/>
  <c r="L34" i="5" s="1"/>
  <c r="K33" i="5"/>
  <c r="L33" i="5" s="1"/>
  <c r="K32" i="5"/>
  <c r="L32" i="5" s="1"/>
  <c r="K30" i="5"/>
  <c r="L30" i="5" s="1"/>
  <c r="K29" i="5"/>
  <c r="L29" i="5" s="1"/>
  <c r="K28" i="5"/>
  <c r="L28" i="5" s="1"/>
  <c r="K27" i="5"/>
  <c r="L27" i="5" s="1"/>
  <c r="K26" i="5"/>
  <c r="L26" i="5" s="1"/>
  <c r="K24" i="5"/>
  <c r="L24" i="5" s="1"/>
  <c r="K23" i="5"/>
  <c r="L23" i="5" s="1"/>
  <c r="K22" i="5"/>
  <c r="L22" i="5" s="1"/>
  <c r="K21" i="5"/>
  <c r="L21" i="5" s="1"/>
  <c r="K20" i="5"/>
  <c r="L20" i="5" s="1"/>
  <c r="K19" i="5"/>
  <c r="L19" i="5" s="1"/>
  <c r="K18" i="5"/>
  <c r="L18" i="5" s="1"/>
  <c r="K17" i="5"/>
  <c r="L17" i="5" s="1"/>
  <c r="K16" i="5"/>
  <c r="L16" i="5" s="1"/>
  <c r="K15" i="5"/>
  <c r="L15" i="5" s="1"/>
  <c r="K14" i="5"/>
  <c r="L14" i="5" s="1"/>
  <c r="K13" i="5"/>
  <c r="L13" i="5" s="1"/>
  <c r="K12" i="5"/>
  <c r="L12" i="5" s="1"/>
  <c r="K11" i="5"/>
  <c r="L11" i="5" s="1"/>
  <c r="K10" i="5"/>
  <c r="L10" i="5" s="1"/>
  <c r="K9" i="5"/>
  <c r="L9" i="5" s="1"/>
  <c r="K8" i="5"/>
  <c r="L8" i="5" s="1"/>
  <c r="K7" i="5"/>
  <c r="L7" i="5" s="1"/>
  <c r="K6" i="5"/>
  <c r="L6" i="5" s="1"/>
  <c r="J3" i="5"/>
  <c r="H29" i="4"/>
  <c r="J26" i="4"/>
  <c r="G26" i="4"/>
  <c r="F26" i="4"/>
  <c r="K7" i="4"/>
  <c r="L41" i="4"/>
  <c r="L38" i="4"/>
  <c r="L7" i="4"/>
  <c r="K47" i="4"/>
  <c r="L47" i="4" s="1"/>
  <c r="K46" i="4"/>
  <c r="L46" i="4" s="1"/>
  <c r="K45" i="4"/>
  <c r="L45" i="4" s="1"/>
  <c r="K40" i="4"/>
  <c r="L40" i="4" s="1"/>
  <c r="K38" i="4"/>
  <c r="K37" i="4"/>
  <c r="L37" i="4" s="1"/>
  <c r="K36" i="4"/>
  <c r="L36" i="4" s="1"/>
  <c r="K31" i="4"/>
  <c r="L31" i="4" s="1"/>
  <c r="K30" i="4"/>
  <c r="L30" i="4" s="1"/>
  <c r="K29" i="4"/>
  <c r="L29" i="4" s="1"/>
  <c r="K17" i="4"/>
  <c r="L17" i="4" s="1"/>
  <c r="K16" i="4"/>
  <c r="L16" i="4" s="1"/>
  <c r="K15" i="4"/>
  <c r="L15" i="4" s="1"/>
  <c r="K14" i="4"/>
  <c r="L14" i="4" s="1"/>
  <c r="K13" i="4"/>
  <c r="L13" i="4" s="1"/>
  <c r="K12" i="4"/>
  <c r="L12" i="4" s="1"/>
  <c r="K10" i="4"/>
  <c r="L10" i="4" s="1"/>
  <c r="K9" i="4"/>
  <c r="L9" i="4" s="1"/>
  <c r="K8" i="4"/>
  <c r="L8" i="4" s="1"/>
  <c r="H7" i="4"/>
  <c r="J3" i="4"/>
  <c r="K25" i="5" l="1"/>
  <c r="L25" i="5" s="1"/>
  <c r="K31" i="5"/>
  <c r="L31" i="5" s="1"/>
  <c r="L50" i="3"/>
  <c r="K50" i="3"/>
  <c r="L45" i="3"/>
  <c r="K45" i="3"/>
  <c r="L44" i="3"/>
  <c r="K44" i="3"/>
  <c r="L43" i="3"/>
  <c r="K43" i="3"/>
  <c r="J43" i="3"/>
  <c r="L40" i="3"/>
  <c r="L39" i="3"/>
  <c r="L38" i="3"/>
  <c r="L37" i="3"/>
  <c r="L36" i="3"/>
  <c r="L35" i="3"/>
  <c r="L34" i="3"/>
  <c r="L33" i="3"/>
  <c r="L32" i="3"/>
  <c r="K32" i="3"/>
  <c r="F26" i="3"/>
  <c r="L25" i="3"/>
  <c r="L24" i="3"/>
  <c r="L23" i="3"/>
  <c r="K25" i="3"/>
  <c r="K23" i="3"/>
  <c r="K24" i="3"/>
  <c r="J25" i="3"/>
  <c r="L7" i="3"/>
  <c r="K7" i="3"/>
  <c r="L19" i="3"/>
  <c r="L18" i="3"/>
  <c r="L17" i="3"/>
  <c r="L16" i="3"/>
  <c r="L15" i="3"/>
  <c r="L14" i="3"/>
  <c r="L13" i="3"/>
  <c r="L12" i="3"/>
  <c r="L11" i="3"/>
  <c r="L10" i="3"/>
  <c r="L9" i="3"/>
  <c r="L8" i="3"/>
  <c r="L6" i="3"/>
  <c r="L5" i="3"/>
  <c r="I8" i="3"/>
  <c r="I5" i="3"/>
  <c r="K19" i="3"/>
  <c r="K18" i="3"/>
  <c r="K17" i="3"/>
  <c r="K16" i="3"/>
  <c r="K15" i="3"/>
  <c r="K14" i="3"/>
  <c r="K13" i="3"/>
  <c r="K12" i="3"/>
  <c r="K11" i="3"/>
  <c r="K10" i="3"/>
  <c r="K9" i="3"/>
  <c r="K8" i="3"/>
  <c r="K6" i="3"/>
  <c r="K5" i="3"/>
  <c r="J5" i="3"/>
  <c r="H7" i="3"/>
  <c r="H6" i="3"/>
  <c r="H5" i="3" s="1"/>
  <c r="J12" i="3"/>
  <c r="J6" i="3"/>
  <c r="J3" i="3"/>
  <c r="L28" i="2"/>
  <c r="K28" i="2"/>
  <c r="K34" i="2"/>
  <c r="L34" i="2" s="1"/>
  <c r="K33" i="2"/>
  <c r="L33" i="2" s="1"/>
  <c r="K32" i="2"/>
  <c r="L32" i="2" s="1"/>
  <c r="K31" i="2"/>
  <c r="L31" i="2" s="1"/>
  <c r="K30" i="2"/>
  <c r="L30" i="2" s="1"/>
  <c r="K29" i="2"/>
  <c r="L29" i="2" s="1"/>
  <c r="H28" i="2"/>
  <c r="L19" i="2"/>
  <c r="L21" i="2"/>
  <c r="L20" i="2"/>
  <c r="L18" i="2"/>
  <c r="K21" i="2"/>
  <c r="K20" i="2"/>
  <c r="K19" i="2"/>
  <c r="K18" i="2"/>
  <c r="K7" i="2"/>
  <c r="H18" i="2"/>
  <c r="G21" i="2"/>
  <c r="L13" i="2"/>
  <c r="L12" i="2"/>
  <c r="L11" i="2"/>
  <c r="L10" i="2"/>
  <c r="L9" i="2"/>
  <c r="L8" i="2"/>
  <c r="L7" i="2"/>
  <c r="L6" i="2"/>
  <c r="L5" i="2"/>
  <c r="I5" i="2"/>
  <c r="K5" i="2"/>
  <c r="J5" i="2"/>
  <c r="K13" i="2"/>
  <c r="K12" i="2"/>
  <c r="K11" i="2"/>
  <c r="K10" i="2"/>
  <c r="K9" i="2"/>
  <c r="K8" i="2"/>
  <c r="K6" i="2"/>
  <c r="H5" i="2"/>
  <c r="J6" i="2"/>
  <c r="F5" i="2" l="1"/>
  <c r="H9" i="2" l="1"/>
  <c r="H6" i="2"/>
  <c r="F100" i="16"/>
  <c r="F95" i="16"/>
  <c r="F98" i="16"/>
  <c r="G94" i="16"/>
  <c r="F94" i="16"/>
  <c r="F36" i="13"/>
  <c r="F39" i="13" s="1"/>
  <c r="F41" i="13"/>
  <c r="G35" i="13"/>
  <c r="F35" i="13"/>
  <c r="F84" i="10"/>
  <c r="F82" i="10"/>
  <c r="G78" i="10"/>
  <c r="F78" i="10"/>
  <c r="G28" i="6"/>
  <c r="F28" i="6"/>
  <c r="G37" i="5"/>
  <c r="F37" i="5"/>
  <c r="F43" i="5"/>
  <c r="F42" i="5"/>
  <c r="F41" i="5"/>
  <c r="G43" i="5" l="1"/>
  <c r="G41" i="5"/>
  <c r="G98" i="16"/>
  <c r="G100" i="16"/>
  <c r="G41" i="13"/>
  <c r="G39" i="13"/>
  <c r="G84" i="10"/>
  <c r="G82" i="10"/>
  <c r="G34" i="6"/>
  <c r="G32" i="6"/>
  <c r="G42" i="5"/>
  <c r="H45" i="4"/>
  <c r="H40" i="4"/>
  <c r="I40" i="4" s="1"/>
  <c r="I38" i="4"/>
  <c r="H37" i="4"/>
  <c r="I37" i="4" s="1"/>
  <c r="J5" i="17"/>
  <c r="I5" i="17"/>
  <c r="H5" i="17"/>
  <c r="G5" i="17"/>
  <c r="I15" i="17"/>
  <c r="H15" i="17"/>
  <c r="I41" i="4" l="1"/>
  <c r="H36" i="4"/>
  <c r="I36" i="4" s="1"/>
  <c r="H73" i="16" l="1"/>
  <c r="H72" i="16"/>
  <c r="G74" i="16"/>
  <c r="H74" i="16" s="1"/>
  <c r="I74" i="16" s="1"/>
  <c r="H20" i="15"/>
  <c r="H19" i="15"/>
  <c r="G21" i="15"/>
  <c r="H21" i="15" s="1"/>
  <c r="I21" i="15" s="1"/>
  <c r="I21" i="13"/>
  <c r="H21" i="13"/>
  <c r="H20" i="13"/>
  <c r="H19" i="10"/>
  <c r="H18" i="10"/>
  <c r="H20" i="10"/>
  <c r="I20" i="10" s="1"/>
  <c r="J21" i="15"/>
  <c r="H22" i="13" l="1"/>
  <c r="I22" i="13" s="1"/>
  <c r="H17" i="10"/>
  <c r="G12" i="11"/>
  <c r="F12" i="11"/>
  <c r="H12" i="11"/>
  <c r="J11" i="4" l="1"/>
  <c r="K11" i="4" s="1"/>
  <c r="L11" i="4" s="1"/>
  <c r="H17" i="4"/>
  <c r="I17" i="4" s="1"/>
  <c r="H16" i="4"/>
  <c r="I16" i="4" s="1"/>
  <c r="H15" i="4"/>
  <c r="I15" i="4" s="1"/>
  <c r="H14" i="4"/>
  <c r="I14" i="4" s="1"/>
  <c r="H13" i="4"/>
  <c r="I13" i="4" s="1"/>
  <c r="H12" i="4"/>
  <c r="I12" i="4" s="1"/>
  <c r="H8" i="4"/>
  <c r="I8" i="4" s="1"/>
  <c r="H9" i="4"/>
  <c r="I9" i="4" s="1"/>
  <c r="H10" i="4"/>
  <c r="I10" i="4" s="1"/>
  <c r="I7" i="4"/>
  <c r="G11" i="4"/>
  <c r="G18" i="4" s="1"/>
  <c r="G21" i="4" s="1"/>
  <c r="F11" i="4"/>
  <c r="I12" i="20"/>
  <c r="F12" i="20"/>
  <c r="G25" i="3"/>
  <c r="F25" i="3"/>
  <c r="G53" i="4"/>
  <c r="G55" i="4"/>
  <c r="F60" i="20" s="1"/>
  <c r="I9" i="20"/>
  <c r="H9" i="20"/>
  <c r="I10" i="20"/>
  <c r="F10" i="20"/>
  <c r="I11" i="20"/>
  <c r="F11" i="20"/>
  <c r="G20" i="6"/>
  <c r="H7" i="20" s="1"/>
  <c r="H8" i="11"/>
  <c r="I81" i="20"/>
  <c r="F81" i="20"/>
  <c r="G81" i="20" s="1"/>
  <c r="H81" i="20" s="1"/>
  <c r="G3" i="22"/>
  <c r="F3" i="22"/>
  <c r="F50" i="20"/>
  <c r="I50" i="20"/>
  <c r="F45" i="20"/>
  <c r="I45" i="20"/>
  <c r="F46" i="20"/>
  <c r="I46" i="20"/>
  <c r="F47" i="20"/>
  <c r="I47" i="20"/>
  <c r="F48" i="20"/>
  <c r="I48" i="20"/>
  <c r="F49" i="20"/>
  <c r="I49" i="20"/>
  <c r="I44" i="20"/>
  <c r="F44" i="20"/>
  <c r="H14" i="22"/>
  <c r="I14" i="22" s="1"/>
  <c r="H13" i="22"/>
  <c r="I13" i="22" s="1"/>
  <c r="H12" i="22"/>
  <c r="I12" i="22" s="1"/>
  <c r="H11" i="22"/>
  <c r="I11" i="22" s="1"/>
  <c r="H10" i="22"/>
  <c r="I10" i="22" s="1"/>
  <c r="H9" i="22"/>
  <c r="I9" i="22" s="1"/>
  <c r="I69" i="20"/>
  <c r="F69" i="20"/>
  <c r="H32" i="12"/>
  <c r="H26" i="12"/>
  <c r="H21" i="12"/>
  <c r="I77" i="20"/>
  <c r="J77" i="20" s="1"/>
  <c r="K77" i="20" s="1"/>
  <c r="F77" i="20"/>
  <c r="G77" i="20" s="1"/>
  <c r="H77" i="20" s="1"/>
  <c r="I73" i="20"/>
  <c r="J73" i="20" s="1"/>
  <c r="K73" i="20" s="1"/>
  <c r="F73" i="20"/>
  <c r="G73" i="20" s="1"/>
  <c r="H73" i="20" s="1"/>
  <c r="G3" i="14"/>
  <c r="F3" i="14"/>
  <c r="J27" i="2"/>
  <c r="G27" i="2"/>
  <c r="F27" i="2"/>
  <c r="J3" i="2"/>
  <c r="G3" i="2"/>
  <c r="F3" i="2"/>
  <c r="J31" i="3"/>
  <c r="G31" i="3"/>
  <c r="F31" i="3"/>
  <c r="G3" i="3"/>
  <c r="F3" i="3"/>
  <c r="G3" i="4"/>
  <c r="F3" i="4"/>
  <c r="J50" i="5"/>
  <c r="G50" i="5"/>
  <c r="F50" i="5"/>
  <c r="G3" i="5"/>
  <c r="F3" i="5"/>
  <c r="J41" i="6"/>
  <c r="G41" i="6"/>
  <c r="F41" i="6"/>
  <c r="G3" i="6"/>
  <c r="F3" i="6"/>
  <c r="G3" i="7"/>
  <c r="F3" i="7"/>
  <c r="J92" i="10"/>
  <c r="G92" i="10"/>
  <c r="F92" i="10"/>
  <c r="G3" i="10"/>
  <c r="F3" i="10"/>
  <c r="J67" i="11"/>
  <c r="G67" i="11"/>
  <c r="F67" i="11"/>
  <c r="J32" i="11"/>
  <c r="G32" i="11"/>
  <c r="F32" i="11"/>
  <c r="G42" i="11"/>
  <c r="F42" i="11"/>
  <c r="G3" i="11"/>
  <c r="F3" i="11"/>
  <c r="G21" i="12"/>
  <c r="F21" i="12"/>
  <c r="G3" i="12"/>
  <c r="F3" i="12"/>
  <c r="J48" i="13"/>
  <c r="G48" i="13"/>
  <c r="F48" i="13"/>
  <c r="G3" i="13"/>
  <c r="F3" i="13"/>
  <c r="J35" i="15"/>
  <c r="G35" i="15"/>
  <c r="F35" i="15"/>
  <c r="G2" i="15"/>
  <c r="F2" i="15"/>
  <c r="J108" i="16"/>
  <c r="J51" i="16"/>
  <c r="J25" i="16"/>
  <c r="G108" i="16"/>
  <c r="F108" i="16"/>
  <c r="G61" i="16"/>
  <c r="F61" i="16"/>
  <c r="G51" i="16"/>
  <c r="F51" i="16"/>
  <c r="G25" i="16"/>
  <c r="F25" i="16"/>
  <c r="G3" i="16"/>
  <c r="F3" i="16"/>
  <c r="G3" i="17"/>
  <c r="F3" i="17"/>
  <c r="H19" i="18"/>
  <c r="J12" i="18"/>
  <c r="G12" i="18"/>
  <c r="F12" i="18"/>
  <c r="G3" i="18"/>
  <c r="F3" i="18"/>
  <c r="I57" i="20"/>
  <c r="F57" i="20"/>
  <c r="I4" i="20"/>
  <c r="F4" i="20"/>
  <c r="H8" i="22"/>
  <c r="I8" i="22" s="1"/>
  <c r="J81" i="20" l="1"/>
  <c r="K81" i="20" s="1"/>
  <c r="F59" i="20"/>
  <c r="J44" i="20"/>
  <c r="K44" i="20"/>
  <c r="G49" i="20"/>
  <c r="H49" i="20"/>
  <c r="G48" i="20"/>
  <c r="H48" i="20"/>
  <c r="G47" i="20"/>
  <c r="H47" i="20"/>
  <c r="G46" i="20"/>
  <c r="H46" i="20"/>
  <c r="G45" i="20"/>
  <c r="H45" i="20"/>
  <c r="G50" i="20"/>
  <c r="H50" i="20"/>
  <c r="J29" i="20"/>
  <c r="K29" i="20"/>
  <c r="J9" i="20"/>
  <c r="G44" i="20"/>
  <c r="H44" i="20"/>
  <c r="J49" i="20"/>
  <c r="K49" i="20"/>
  <c r="J48" i="20"/>
  <c r="K48" i="20"/>
  <c r="J47" i="20"/>
  <c r="K47" i="20"/>
  <c r="J46" i="20"/>
  <c r="K46" i="20"/>
  <c r="J45" i="20"/>
  <c r="K45" i="20"/>
  <c r="J50" i="20"/>
  <c r="K50" i="20"/>
  <c r="G29" i="20"/>
  <c r="H29" i="20"/>
  <c r="J12" i="20"/>
  <c r="J11" i="20"/>
  <c r="J10" i="20"/>
  <c r="H12" i="20"/>
  <c r="G12" i="20"/>
  <c r="H11" i="20"/>
  <c r="G11" i="20"/>
  <c r="H10" i="20"/>
  <c r="G10" i="20"/>
  <c r="H11" i="4"/>
  <c r="I11" i="4" s="1"/>
  <c r="K11" i="20"/>
  <c r="F43" i="20"/>
  <c r="I43" i="20"/>
  <c r="K12" i="20"/>
  <c r="F90" i="20" l="1"/>
  <c r="G43" i="20"/>
  <c r="H43" i="20"/>
  <c r="J43" i="20"/>
  <c r="K43" i="20"/>
  <c r="J30" i="20"/>
  <c r="K30" i="20"/>
  <c r="H88" i="16"/>
  <c r="I88" i="16" s="1"/>
  <c r="H90" i="16"/>
  <c r="I90" i="16" s="1"/>
  <c r="H87" i="16"/>
  <c r="I87" i="16" s="1"/>
  <c r="H86" i="16"/>
  <c r="I86" i="16" s="1"/>
  <c r="J21" i="17"/>
  <c r="G21" i="17"/>
  <c r="F21" i="17"/>
  <c r="J9" i="12" l="1"/>
  <c r="G9" i="12"/>
  <c r="F9" i="12"/>
  <c r="G32" i="12"/>
  <c r="F32" i="12"/>
  <c r="G26" i="12"/>
  <c r="F15" i="12"/>
  <c r="M15" i="12" s="1"/>
  <c r="F14" i="12"/>
  <c r="M14" i="12" s="1"/>
  <c r="H8" i="12"/>
  <c r="I8" i="12" s="1"/>
  <c r="H7" i="12"/>
  <c r="I7" i="12" s="1"/>
  <c r="H47" i="16"/>
  <c r="I47" i="16" s="1"/>
  <c r="H83" i="16"/>
  <c r="I83" i="16" s="1"/>
  <c r="J21" i="2"/>
  <c r="F21" i="2"/>
  <c r="H18" i="4"/>
  <c r="H21" i="4" s="1"/>
  <c r="I18" i="4"/>
  <c r="I21" i="4" s="1"/>
  <c r="J18" i="4"/>
  <c r="F18" i="4"/>
  <c r="F21" i="4" s="1"/>
  <c r="H24" i="3"/>
  <c r="H23" i="3"/>
  <c r="I23" i="3" s="1"/>
  <c r="H19" i="2"/>
  <c r="I19" i="2" s="1"/>
  <c r="H20" i="2"/>
  <c r="I20" i="2" s="1"/>
  <c r="I18" i="2"/>
  <c r="I9" i="2"/>
  <c r="J21" i="4" l="1"/>
  <c r="K21" i="4" s="1"/>
  <c r="L21" i="4" s="1"/>
  <c r="K18" i="4"/>
  <c r="L18" i="4" s="1"/>
  <c r="I21" i="2"/>
  <c r="I24" i="3"/>
  <c r="H25" i="3"/>
  <c r="I25" i="3" s="1"/>
  <c r="H21" i="2"/>
  <c r="H9" i="12"/>
  <c r="I9" i="12" s="1"/>
  <c r="I19" i="18" l="1"/>
  <c r="H18" i="18"/>
  <c r="I18" i="18" s="1"/>
  <c r="H17" i="18"/>
  <c r="I17" i="18" s="1"/>
  <c r="H16" i="18"/>
  <c r="I16" i="18" s="1"/>
  <c r="H15" i="18"/>
  <c r="I15" i="18" s="1"/>
  <c r="H14" i="18"/>
  <c r="I14" i="18" s="1"/>
  <c r="H13" i="18"/>
  <c r="I13" i="18" s="1"/>
  <c r="I115" i="16"/>
  <c r="H115" i="16"/>
  <c r="H114" i="16"/>
  <c r="I114" i="16" s="1"/>
  <c r="H113" i="16"/>
  <c r="I113" i="16" s="1"/>
  <c r="I112" i="16"/>
  <c r="H112" i="16"/>
  <c r="H111" i="16"/>
  <c r="I111" i="16" s="1"/>
  <c r="H110" i="16"/>
  <c r="I110" i="16" s="1"/>
  <c r="H109" i="16"/>
  <c r="I109" i="16" s="1"/>
  <c r="H58" i="16"/>
  <c r="I58" i="16" s="1"/>
  <c r="H57" i="16"/>
  <c r="I57" i="16" s="1"/>
  <c r="H56" i="16"/>
  <c r="I56" i="16" s="1"/>
  <c r="H55" i="16"/>
  <c r="I55" i="16" s="1"/>
  <c r="H54" i="16"/>
  <c r="I54" i="16" s="1"/>
  <c r="H53" i="16"/>
  <c r="I53" i="16" s="1"/>
  <c r="H52" i="16"/>
  <c r="I52" i="16" s="1"/>
  <c r="H32" i="16"/>
  <c r="I32" i="16" s="1"/>
  <c r="H31" i="16"/>
  <c r="I31" i="16" s="1"/>
  <c r="H30" i="16"/>
  <c r="I30" i="16" s="1"/>
  <c r="H29" i="16"/>
  <c r="I29" i="16" s="1"/>
  <c r="H28" i="16"/>
  <c r="I28" i="16" s="1"/>
  <c r="H27" i="16"/>
  <c r="I27" i="16" s="1"/>
  <c r="H26" i="16"/>
  <c r="I26" i="16" s="1"/>
  <c r="H42" i="15"/>
  <c r="I42" i="15" s="1"/>
  <c r="H41" i="15"/>
  <c r="I41" i="15" s="1"/>
  <c r="H40" i="15"/>
  <c r="I40" i="15" s="1"/>
  <c r="H39" i="15"/>
  <c r="I39" i="15" s="1"/>
  <c r="H38" i="15"/>
  <c r="I38" i="15" s="1"/>
  <c r="H37" i="15"/>
  <c r="I37" i="15" s="1"/>
  <c r="H36" i="15"/>
  <c r="I36" i="15" s="1"/>
  <c r="I51" i="13"/>
  <c r="H50" i="13"/>
  <c r="I50" i="13" s="1"/>
  <c r="H51" i="13"/>
  <c r="H52" i="13"/>
  <c r="I52" i="13" s="1"/>
  <c r="H53" i="13"/>
  <c r="I53" i="13" s="1"/>
  <c r="H54" i="13"/>
  <c r="I54" i="13" s="1"/>
  <c r="H55" i="13"/>
  <c r="I55" i="13" s="1"/>
  <c r="H49" i="13"/>
  <c r="I49" i="13" s="1"/>
  <c r="H69" i="11"/>
  <c r="I69" i="11" s="1"/>
  <c r="H70" i="11"/>
  <c r="I70" i="11" s="1"/>
  <c r="H71" i="11"/>
  <c r="I71" i="11" s="1"/>
  <c r="H72" i="11"/>
  <c r="I72" i="11" s="1"/>
  <c r="H73" i="11"/>
  <c r="I73" i="11" s="1"/>
  <c r="H74" i="11"/>
  <c r="I74" i="11" s="1"/>
  <c r="H75" i="11"/>
  <c r="I75" i="11" s="1"/>
  <c r="H68" i="11"/>
  <c r="I68" i="11" s="1"/>
  <c r="I37" i="11"/>
  <c r="H34" i="11"/>
  <c r="I34" i="11" s="1"/>
  <c r="H35" i="11"/>
  <c r="I35" i="11" s="1"/>
  <c r="H36" i="11"/>
  <c r="I36" i="11" s="1"/>
  <c r="H37" i="11"/>
  <c r="H38" i="11"/>
  <c r="I38" i="11" s="1"/>
  <c r="H39" i="11"/>
  <c r="I39" i="11" s="1"/>
  <c r="H33" i="11"/>
  <c r="I33" i="11" s="1"/>
  <c r="H94" i="10"/>
  <c r="I94" i="10" s="1"/>
  <c r="H95" i="10"/>
  <c r="I95" i="10" s="1"/>
  <c r="H96" i="10"/>
  <c r="I96" i="10" s="1"/>
  <c r="H97" i="10"/>
  <c r="I97" i="10" s="1"/>
  <c r="H98" i="10"/>
  <c r="I98" i="10" s="1"/>
  <c r="H99" i="10"/>
  <c r="I99" i="10" s="1"/>
  <c r="H93" i="10"/>
  <c r="I93" i="10" s="1"/>
  <c r="H43" i="6"/>
  <c r="I43" i="6" s="1"/>
  <c r="H44" i="6"/>
  <c r="I44" i="6" s="1"/>
  <c r="H45" i="6"/>
  <c r="I45" i="6" s="1"/>
  <c r="H46" i="6"/>
  <c r="I46" i="6" s="1"/>
  <c r="H47" i="6"/>
  <c r="I47" i="6" s="1"/>
  <c r="H48" i="6"/>
  <c r="I48" i="6" s="1"/>
  <c r="H49" i="6"/>
  <c r="I49" i="6" s="1"/>
  <c r="H50" i="6"/>
  <c r="I50" i="6" s="1"/>
  <c r="H42" i="6"/>
  <c r="I42" i="6" s="1"/>
  <c r="H52" i="5"/>
  <c r="I52" i="5" s="1"/>
  <c r="H53" i="5"/>
  <c r="I53" i="5" s="1"/>
  <c r="H54" i="5"/>
  <c r="I54" i="5" s="1"/>
  <c r="H55" i="5"/>
  <c r="I55" i="5" s="1"/>
  <c r="H56" i="5"/>
  <c r="I56" i="5" s="1"/>
  <c r="H57" i="5"/>
  <c r="I57" i="5" s="1"/>
  <c r="H51" i="5"/>
  <c r="I51" i="5" s="1"/>
  <c r="I40" i="3"/>
  <c r="H40" i="3"/>
  <c r="H33" i="3"/>
  <c r="I33" i="3" s="1"/>
  <c r="H34" i="3"/>
  <c r="I34" i="3" s="1"/>
  <c r="H35" i="3"/>
  <c r="I35" i="3" s="1"/>
  <c r="H36" i="3"/>
  <c r="I36" i="3" s="1"/>
  <c r="H37" i="3"/>
  <c r="I37" i="3" s="1"/>
  <c r="H38" i="3"/>
  <c r="I38" i="3" s="1"/>
  <c r="H39" i="3"/>
  <c r="I39" i="3" s="1"/>
  <c r="H32" i="3"/>
  <c r="I32" i="3" s="1"/>
  <c r="H29" i="2"/>
  <c r="I29" i="2" s="1"/>
  <c r="H30" i="2"/>
  <c r="I30" i="2" s="1"/>
  <c r="H31" i="2"/>
  <c r="I31" i="2" s="1"/>
  <c r="H32" i="2"/>
  <c r="I32" i="2" s="1"/>
  <c r="H33" i="2"/>
  <c r="I33" i="2" s="1"/>
  <c r="H34" i="2"/>
  <c r="I34" i="2" s="1"/>
  <c r="I28" i="2"/>
  <c r="H18" i="14"/>
  <c r="I18" i="14" s="1"/>
  <c r="H16" i="14"/>
  <c r="I16" i="14" s="1"/>
  <c r="H11" i="14"/>
  <c r="I11" i="14" s="1"/>
  <c r="I6" i="14"/>
  <c r="H7" i="14"/>
  <c r="I7" i="14" s="1"/>
  <c r="G5" i="14"/>
  <c r="J5" i="14"/>
  <c r="F5" i="14"/>
  <c r="H7" i="18"/>
  <c r="I7" i="18" s="1"/>
  <c r="H21" i="17"/>
  <c r="I21" i="17" s="1"/>
  <c r="H12" i="17"/>
  <c r="I12" i="17" s="1"/>
  <c r="H9" i="17"/>
  <c r="I9" i="17" s="1"/>
  <c r="H8" i="17"/>
  <c r="I8" i="17" s="1"/>
  <c r="G10" i="17"/>
  <c r="J10" i="17"/>
  <c r="F10" i="17"/>
  <c r="H65" i="16"/>
  <c r="I65" i="16" s="1"/>
  <c r="H66" i="16"/>
  <c r="I66" i="16" s="1"/>
  <c r="H67" i="16"/>
  <c r="I67" i="16" s="1"/>
  <c r="H68" i="16"/>
  <c r="I68" i="16" s="1"/>
  <c r="H69" i="16"/>
  <c r="I69" i="16" s="1"/>
  <c r="I72" i="16"/>
  <c r="I73" i="16"/>
  <c r="H78" i="16"/>
  <c r="I78" i="16" s="1"/>
  <c r="H80" i="16"/>
  <c r="I80" i="16" s="1"/>
  <c r="H38" i="16"/>
  <c r="I38" i="16" s="1"/>
  <c r="H39" i="16"/>
  <c r="I39" i="16" s="1"/>
  <c r="H40" i="16"/>
  <c r="I40" i="16" s="1"/>
  <c r="H41" i="16"/>
  <c r="I41" i="16" s="1"/>
  <c r="H42" i="16"/>
  <c r="I42" i="16" s="1"/>
  <c r="H44" i="16"/>
  <c r="I44" i="16" s="1"/>
  <c r="H46" i="16"/>
  <c r="I46" i="16" s="1"/>
  <c r="H8" i="16"/>
  <c r="I8" i="16" s="1"/>
  <c r="H9" i="16"/>
  <c r="I9" i="16" s="1"/>
  <c r="H10" i="16"/>
  <c r="I10" i="16" s="1"/>
  <c r="H11" i="16"/>
  <c r="I11" i="16" s="1"/>
  <c r="H13" i="16"/>
  <c r="I13" i="16" s="1"/>
  <c r="H15" i="16"/>
  <c r="I15" i="16" s="1"/>
  <c r="H17" i="16"/>
  <c r="I17" i="16" s="1"/>
  <c r="H20" i="16"/>
  <c r="I20" i="16" s="1"/>
  <c r="H21" i="16"/>
  <c r="I21" i="16" s="1"/>
  <c r="H22" i="16"/>
  <c r="I22" i="16" s="1"/>
  <c r="H7" i="16"/>
  <c r="I7" i="16" s="1"/>
  <c r="G64" i="16"/>
  <c r="J64" i="16"/>
  <c r="F64" i="16"/>
  <c r="G37" i="16"/>
  <c r="G36" i="16" s="1"/>
  <c r="J37" i="16"/>
  <c r="J36" i="16" s="1"/>
  <c r="F37" i="16"/>
  <c r="F36" i="16" s="1"/>
  <c r="G6" i="16"/>
  <c r="G5" i="16" s="1"/>
  <c r="F6" i="16"/>
  <c r="F5" i="16" s="1"/>
  <c r="H30" i="15"/>
  <c r="I30" i="15" s="1"/>
  <c r="H29" i="15"/>
  <c r="I29" i="15" s="1"/>
  <c r="H28" i="15"/>
  <c r="I28" i="15" s="1"/>
  <c r="H27" i="15"/>
  <c r="I27" i="15" s="1"/>
  <c r="H26" i="15"/>
  <c r="I26" i="15" s="1"/>
  <c r="I25" i="15" s="1"/>
  <c r="J25" i="15"/>
  <c r="G25" i="15"/>
  <c r="F25" i="15"/>
  <c r="I20" i="15"/>
  <c r="I19" i="15"/>
  <c r="H16" i="15"/>
  <c r="I16" i="15" s="1"/>
  <c r="H14" i="15"/>
  <c r="I14" i="15" s="1"/>
  <c r="H12" i="15"/>
  <c r="I12" i="15" s="1"/>
  <c r="H10" i="15"/>
  <c r="I10" i="15" s="1"/>
  <c r="H9" i="15"/>
  <c r="I9" i="15" s="1"/>
  <c r="H8" i="15"/>
  <c r="I8" i="15" s="1"/>
  <c r="H7" i="15"/>
  <c r="I7" i="15" s="1"/>
  <c r="H6" i="15"/>
  <c r="I6" i="15" s="1"/>
  <c r="I5" i="15" s="1"/>
  <c r="G5" i="15"/>
  <c r="G4" i="15" s="1"/>
  <c r="F5" i="15"/>
  <c r="F4" i="15" s="1"/>
  <c r="I20" i="13"/>
  <c r="H28" i="13"/>
  <c r="I28" i="13" s="1"/>
  <c r="H29" i="13"/>
  <c r="I29" i="13" s="1"/>
  <c r="H30" i="13"/>
  <c r="I30" i="13" s="1"/>
  <c r="H31" i="13"/>
  <c r="I31" i="13" s="1"/>
  <c r="H27" i="13"/>
  <c r="I27" i="13" s="1"/>
  <c r="I26" i="13" s="1"/>
  <c r="G26" i="13"/>
  <c r="J26" i="13"/>
  <c r="F26" i="13"/>
  <c r="H15" i="13"/>
  <c r="I15" i="13" s="1"/>
  <c r="H17" i="13"/>
  <c r="I17" i="13" s="1"/>
  <c r="H13" i="13"/>
  <c r="I13" i="13" s="1"/>
  <c r="H8" i="13"/>
  <c r="I8" i="13" s="1"/>
  <c r="H9" i="13"/>
  <c r="I9" i="13" s="1"/>
  <c r="H10" i="13"/>
  <c r="I10" i="13" s="1"/>
  <c r="H11" i="13"/>
  <c r="I11" i="13" s="1"/>
  <c r="H7" i="13"/>
  <c r="G6" i="13"/>
  <c r="G5" i="13" s="1"/>
  <c r="J6" i="13"/>
  <c r="J5" i="13" s="1"/>
  <c r="F6" i="13"/>
  <c r="F5" i="13" s="1"/>
  <c r="G60" i="5"/>
  <c r="F60" i="5"/>
  <c r="H17" i="3"/>
  <c r="H16" i="3"/>
  <c r="H15" i="3"/>
  <c r="H14" i="3"/>
  <c r="H13" i="3"/>
  <c r="H15" i="10"/>
  <c r="I15" i="10" s="1"/>
  <c r="H73" i="10"/>
  <c r="I73" i="10" s="1"/>
  <c r="H71" i="10"/>
  <c r="I71" i="10" s="1"/>
  <c r="H70" i="10"/>
  <c r="I70" i="10" s="1"/>
  <c r="H69" i="10"/>
  <c r="I69" i="10" s="1"/>
  <c r="H68" i="10"/>
  <c r="I68" i="10" s="1"/>
  <c r="H67" i="10"/>
  <c r="I67" i="10" s="1"/>
  <c r="H65" i="10"/>
  <c r="I65" i="10" s="1"/>
  <c r="H64" i="10"/>
  <c r="I64" i="10" s="1"/>
  <c r="H63" i="10"/>
  <c r="I63" i="10" s="1"/>
  <c r="H62" i="10"/>
  <c r="I62" i="10" s="1"/>
  <c r="H61" i="10"/>
  <c r="I61" i="10" s="1"/>
  <c r="H55" i="10"/>
  <c r="I55" i="10" s="1"/>
  <c r="H53" i="10"/>
  <c r="I53" i="10" s="1"/>
  <c r="H52" i="10"/>
  <c r="I52" i="10" s="1"/>
  <c r="H51" i="10"/>
  <c r="I51" i="10" s="1"/>
  <c r="H50" i="10"/>
  <c r="I50" i="10" s="1"/>
  <c r="H49" i="10"/>
  <c r="I49" i="10" s="1"/>
  <c r="H47" i="10"/>
  <c r="I47" i="10" s="1"/>
  <c r="H46" i="10"/>
  <c r="I46" i="10" s="1"/>
  <c r="H45" i="10"/>
  <c r="I45" i="10" s="1"/>
  <c r="H44" i="10"/>
  <c r="I44" i="10" s="1"/>
  <c r="H43" i="10"/>
  <c r="I43" i="10" s="1"/>
  <c r="H38" i="10"/>
  <c r="I38" i="10" s="1"/>
  <c r="H36" i="10"/>
  <c r="I36" i="10" s="1"/>
  <c r="H35" i="10"/>
  <c r="I35" i="10" s="1"/>
  <c r="H34" i="10"/>
  <c r="I34" i="10" s="1"/>
  <c r="H33" i="10"/>
  <c r="I33" i="10" s="1"/>
  <c r="H32" i="10"/>
  <c r="I32" i="10" s="1"/>
  <c r="H30" i="10"/>
  <c r="I30" i="10" s="1"/>
  <c r="H29" i="10"/>
  <c r="I29" i="10" s="1"/>
  <c r="H28" i="10"/>
  <c r="I28" i="10" s="1"/>
  <c r="H27" i="10"/>
  <c r="I27" i="10" s="1"/>
  <c r="H26" i="10"/>
  <c r="I26" i="10" s="1"/>
  <c r="I19" i="10"/>
  <c r="I18" i="10"/>
  <c r="J52" i="11"/>
  <c r="G52" i="11"/>
  <c r="F52" i="11"/>
  <c r="H57" i="11"/>
  <c r="I57" i="11" s="1"/>
  <c r="H58" i="11"/>
  <c r="I58" i="11" s="1"/>
  <c r="H61" i="11"/>
  <c r="I61" i="11" s="1"/>
  <c r="H62" i="11"/>
  <c r="I62" i="11" s="1"/>
  <c r="G56" i="11"/>
  <c r="J56" i="11"/>
  <c r="F56" i="11"/>
  <c r="H53" i="11"/>
  <c r="I53" i="11" s="1"/>
  <c r="H54" i="11"/>
  <c r="I54" i="11" s="1"/>
  <c r="H55" i="11"/>
  <c r="I55" i="11" s="1"/>
  <c r="H50" i="11"/>
  <c r="I50" i="11" s="1"/>
  <c r="H49" i="11"/>
  <c r="I49" i="11" s="1"/>
  <c r="H46" i="11"/>
  <c r="I46" i="11" s="1"/>
  <c r="H45" i="11"/>
  <c r="I45" i="11" s="1"/>
  <c r="I8" i="11"/>
  <c r="H9" i="11"/>
  <c r="I9" i="11" s="1"/>
  <c r="H11" i="11"/>
  <c r="I11" i="11" s="1"/>
  <c r="H15" i="11"/>
  <c r="I15" i="11" s="1"/>
  <c r="H18" i="11"/>
  <c r="I18" i="11" s="1"/>
  <c r="H19" i="11"/>
  <c r="I19" i="11" s="1"/>
  <c r="H21" i="11"/>
  <c r="I21" i="11" s="1"/>
  <c r="H22" i="11"/>
  <c r="I22" i="11" s="1"/>
  <c r="H24" i="11"/>
  <c r="I24" i="11" s="1"/>
  <c r="H25" i="11"/>
  <c r="I25" i="11" s="1"/>
  <c r="H26" i="11"/>
  <c r="I26" i="11" s="1"/>
  <c r="H27" i="11"/>
  <c r="I27" i="11" s="1"/>
  <c r="G23" i="11"/>
  <c r="F23" i="11"/>
  <c r="G20" i="11"/>
  <c r="J20" i="11"/>
  <c r="F20" i="11"/>
  <c r="G17" i="11"/>
  <c r="F17" i="11"/>
  <c r="G7" i="11"/>
  <c r="F7" i="11"/>
  <c r="G19" i="20" l="1"/>
  <c r="H19" i="20"/>
  <c r="J22" i="20"/>
  <c r="K22" i="20"/>
  <c r="G26" i="20"/>
  <c r="H26" i="20"/>
  <c r="J19" i="20"/>
  <c r="K19" i="20"/>
  <c r="J21" i="20"/>
  <c r="K21" i="20"/>
  <c r="J23" i="20"/>
  <c r="K23" i="20"/>
  <c r="J24" i="20"/>
  <c r="K24" i="20"/>
  <c r="J28" i="20"/>
  <c r="K28" i="20"/>
  <c r="J26" i="20"/>
  <c r="K26" i="20"/>
  <c r="I7" i="13"/>
  <c r="I6" i="13" s="1"/>
  <c r="I5" i="13" s="1"/>
  <c r="H6" i="13"/>
  <c r="H5" i="13" s="1"/>
  <c r="H19" i="13"/>
  <c r="I19" i="13" s="1"/>
  <c r="H18" i="15"/>
  <c r="H64" i="16"/>
  <c r="I64" i="16" s="1"/>
  <c r="F63" i="16"/>
  <c r="H71" i="16"/>
  <c r="H60" i="5"/>
  <c r="I60" i="5" s="1"/>
  <c r="I71" i="16"/>
  <c r="H56" i="11"/>
  <c r="I56" i="11" s="1"/>
  <c r="H23" i="11"/>
  <c r="I23" i="11" s="1"/>
  <c r="H20" i="11"/>
  <c r="I20" i="11" s="1"/>
  <c r="H17" i="11"/>
  <c r="I17" i="11" s="1"/>
  <c r="I12" i="11"/>
  <c r="H7" i="11"/>
  <c r="I7" i="11" s="1"/>
  <c r="I18" i="15"/>
  <c r="I37" i="20"/>
  <c r="H37" i="16"/>
  <c r="I37" i="16" s="1"/>
  <c r="H10" i="17"/>
  <c r="I5" i="14"/>
  <c r="H36" i="16"/>
  <c r="I36" i="16" s="1"/>
  <c r="H5" i="16"/>
  <c r="I5" i="16" s="1"/>
  <c r="G63" i="16"/>
  <c r="H6" i="16"/>
  <c r="I6" i="16" s="1"/>
  <c r="I10" i="17"/>
  <c r="I4" i="15"/>
  <c r="H25" i="15"/>
  <c r="H5" i="15"/>
  <c r="H4" i="15" s="1"/>
  <c r="H26" i="13"/>
  <c r="H52" i="11"/>
  <c r="I52" i="11" s="1"/>
  <c r="G66" i="10"/>
  <c r="H66" i="10"/>
  <c r="I66" i="10"/>
  <c r="J66" i="10"/>
  <c r="F66" i="10"/>
  <c r="G60" i="10"/>
  <c r="H60" i="10"/>
  <c r="I60" i="10"/>
  <c r="J60" i="10"/>
  <c r="F60" i="10"/>
  <c r="G48" i="10"/>
  <c r="H48" i="10"/>
  <c r="I48" i="10"/>
  <c r="J48" i="10"/>
  <c r="F48" i="10"/>
  <c r="G42" i="10"/>
  <c r="H42" i="10"/>
  <c r="I42" i="10"/>
  <c r="J42" i="10"/>
  <c r="F42" i="10"/>
  <c r="G31" i="10"/>
  <c r="I31" i="10"/>
  <c r="J31" i="10"/>
  <c r="F31" i="10"/>
  <c r="G25" i="10"/>
  <c r="H25" i="10"/>
  <c r="I25" i="10"/>
  <c r="J25" i="10"/>
  <c r="F25" i="10"/>
  <c r="I17" i="10"/>
  <c r="H7" i="10"/>
  <c r="I7" i="10" s="1"/>
  <c r="J6" i="10"/>
  <c r="G6" i="10"/>
  <c r="G5" i="10" s="1"/>
  <c r="F6" i="10"/>
  <c r="F5" i="10" s="1"/>
  <c r="H12" i="10"/>
  <c r="I12" i="10" s="1"/>
  <c r="H11" i="10"/>
  <c r="I11" i="10" s="1"/>
  <c r="H10" i="10"/>
  <c r="I10" i="10" s="1"/>
  <c r="H9" i="10"/>
  <c r="I9" i="10" s="1"/>
  <c r="H8" i="10"/>
  <c r="I8" i="10" s="1"/>
  <c r="H40" i="7"/>
  <c r="I40" i="7" s="1"/>
  <c r="H39" i="7"/>
  <c r="I39" i="7" s="1"/>
  <c r="I38" i="7" s="1"/>
  <c r="H37" i="7"/>
  <c r="I37" i="7" s="1"/>
  <c r="H32" i="7"/>
  <c r="I32" i="7" s="1"/>
  <c r="H30" i="7"/>
  <c r="I30" i="7" s="1"/>
  <c r="I25" i="7"/>
  <c r="H25" i="7"/>
  <c r="H24" i="7"/>
  <c r="I24" i="7" s="1"/>
  <c r="H23" i="7"/>
  <c r="I23" i="7" s="1"/>
  <c r="H29" i="7"/>
  <c r="I29" i="7" s="1"/>
  <c r="H27" i="7"/>
  <c r="I27" i="7" s="1"/>
  <c r="H20" i="7"/>
  <c r="I20" i="7" s="1"/>
  <c r="H19" i="7"/>
  <c r="I19" i="7" s="1"/>
  <c r="H16" i="7"/>
  <c r="I16" i="7" s="1"/>
  <c r="H11" i="7"/>
  <c r="I11" i="7" s="1"/>
  <c r="H10" i="7"/>
  <c r="I10" i="7" s="1"/>
  <c r="H9" i="7"/>
  <c r="I9" i="7" s="1"/>
  <c r="H25" i="6"/>
  <c r="I25" i="6" s="1"/>
  <c r="H24" i="6"/>
  <c r="I24" i="6" s="1"/>
  <c r="H23" i="6"/>
  <c r="H22" i="6"/>
  <c r="I22" i="6" s="1"/>
  <c r="H21" i="6"/>
  <c r="I21" i="6" s="1"/>
  <c r="I20" i="6" s="1"/>
  <c r="I18" i="6" s="1"/>
  <c r="H16" i="6"/>
  <c r="I16" i="6" s="1"/>
  <c r="H15" i="6"/>
  <c r="I15" i="6" s="1"/>
  <c r="H12" i="6"/>
  <c r="H11" i="6"/>
  <c r="I11" i="6" s="1"/>
  <c r="H8" i="6"/>
  <c r="I8" i="6" s="1"/>
  <c r="H6" i="6"/>
  <c r="I6" i="6" s="1"/>
  <c r="H62" i="5"/>
  <c r="I62" i="5" s="1"/>
  <c r="H61" i="5"/>
  <c r="I61" i="5" s="1"/>
  <c r="H7" i="5"/>
  <c r="H54" i="4"/>
  <c r="I54" i="4" s="1"/>
  <c r="H52" i="4"/>
  <c r="I52" i="4" s="1"/>
  <c r="H51" i="4"/>
  <c r="I51" i="4" s="1"/>
  <c r="H46" i="4"/>
  <c r="I46" i="4" s="1"/>
  <c r="H31" i="4"/>
  <c r="I31" i="4" s="1"/>
  <c r="H30" i="4"/>
  <c r="I30" i="4" s="1"/>
  <c r="H50" i="3"/>
  <c r="I50" i="3" s="1"/>
  <c r="G43" i="3"/>
  <c r="F43" i="3"/>
  <c r="H44" i="3"/>
  <c r="I44" i="3" s="1"/>
  <c r="H45" i="3"/>
  <c r="I45" i="3" s="1"/>
  <c r="G38" i="7"/>
  <c r="F38" i="7"/>
  <c r="F17" i="7"/>
  <c r="K7" i="20"/>
  <c r="F20" i="6"/>
  <c r="G14" i="6"/>
  <c r="F14" i="6"/>
  <c r="G10" i="6"/>
  <c r="F10" i="6"/>
  <c r="G12" i="5"/>
  <c r="J12" i="5"/>
  <c r="F12" i="5"/>
  <c r="G6" i="5"/>
  <c r="J6" i="5"/>
  <c r="F6" i="5"/>
  <c r="H8" i="7"/>
  <c r="H7" i="7" s="1"/>
  <c r="G8" i="7"/>
  <c r="G7" i="7" s="1"/>
  <c r="F8" i="7"/>
  <c r="F7" i="7"/>
  <c r="J53" i="4"/>
  <c r="F53" i="4"/>
  <c r="F55" i="4" s="1"/>
  <c r="E60" i="20" s="1"/>
  <c r="H19" i="3"/>
  <c r="I19" i="3" s="1"/>
  <c r="H18" i="3"/>
  <c r="I18" i="3" s="1"/>
  <c r="I17" i="3"/>
  <c r="I16" i="3"/>
  <c r="I15" i="3"/>
  <c r="I14" i="3"/>
  <c r="I13" i="3"/>
  <c r="H12" i="3"/>
  <c r="G12" i="3"/>
  <c r="F12" i="3"/>
  <c r="H11" i="3"/>
  <c r="I11" i="3" s="1"/>
  <c r="H10" i="3"/>
  <c r="I10" i="3" s="1"/>
  <c r="H9" i="3"/>
  <c r="I9" i="3" s="1"/>
  <c r="H8" i="3"/>
  <c r="I7" i="3"/>
  <c r="I6" i="3" s="1"/>
  <c r="G6" i="3"/>
  <c r="G5" i="3" s="1"/>
  <c r="F6" i="3"/>
  <c r="F5" i="3" s="1"/>
  <c r="F6" i="2"/>
  <c r="F22" i="2" s="1"/>
  <c r="G6" i="2"/>
  <c r="G5" i="2" s="1"/>
  <c r="G22" i="2" s="1"/>
  <c r="J22" i="2"/>
  <c r="H7" i="2"/>
  <c r="H8" i="2"/>
  <c r="I8" i="2" s="1"/>
  <c r="H10" i="2"/>
  <c r="I10" i="2" s="1"/>
  <c r="H11" i="2"/>
  <c r="I11" i="2" s="1"/>
  <c r="H12" i="2"/>
  <c r="I12" i="2" s="1"/>
  <c r="H13" i="2"/>
  <c r="I13" i="2" s="1"/>
  <c r="E59" i="20" l="1"/>
  <c r="G60" i="20"/>
  <c r="H60" i="20" s="1"/>
  <c r="J55" i="4"/>
  <c r="K53" i="4"/>
  <c r="L53" i="4" s="1"/>
  <c r="J18" i="20"/>
  <c r="K18" i="20"/>
  <c r="J25" i="20"/>
  <c r="K25" i="20"/>
  <c r="G5" i="5"/>
  <c r="H5" i="10"/>
  <c r="I5" i="10" s="1"/>
  <c r="I8" i="7"/>
  <c r="I7" i="7" s="1"/>
  <c r="H38" i="7"/>
  <c r="G26" i="3"/>
  <c r="I13" i="20"/>
  <c r="K9" i="20"/>
  <c r="H14" i="6"/>
  <c r="H10" i="6"/>
  <c r="H63" i="16"/>
  <c r="I63" i="16" s="1"/>
  <c r="H55" i="4"/>
  <c r="I55" i="4" s="1"/>
  <c r="H43" i="3"/>
  <c r="I43" i="3" s="1"/>
  <c r="I7" i="2"/>
  <c r="I14" i="6"/>
  <c r="I12" i="6"/>
  <c r="I10" i="6" s="1"/>
  <c r="H20" i="6"/>
  <c r="H18" i="6" s="1"/>
  <c r="I23" i="6"/>
  <c r="H53" i="4"/>
  <c r="I53" i="4" s="1"/>
  <c r="J41" i="10"/>
  <c r="J59" i="10"/>
  <c r="H31" i="10"/>
  <c r="H24" i="10" s="1"/>
  <c r="G59" i="10"/>
  <c r="I24" i="10"/>
  <c r="F41" i="10"/>
  <c r="J24" i="10"/>
  <c r="H59" i="10"/>
  <c r="I59" i="10"/>
  <c r="F59" i="10"/>
  <c r="G41" i="10"/>
  <c r="H41" i="10"/>
  <c r="I41" i="10"/>
  <c r="G24" i="10"/>
  <c r="F24" i="10"/>
  <c r="H6" i="10"/>
  <c r="I6" i="10" s="1"/>
  <c r="J5" i="5"/>
  <c r="J26" i="3"/>
  <c r="I12" i="3"/>
  <c r="I60" i="20" l="1"/>
  <c r="K55" i="4"/>
  <c r="L55" i="4" s="1"/>
  <c r="E90" i="20"/>
  <c r="G59" i="20"/>
  <c r="H59" i="20" s="1"/>
  <c r="F8" i="20"/>
  <c r="H5" i="5"/>
  <c r="I5" i="5" s="1"/>
  <c r="I8" i="20"/>
  <c r="K5" i="5"/>
  <c r="L5" i="5" s="1"/>
  <c r="G20" i="20"/>
  <c r="H20" i="20"/>
  <c r="K20" i="20"/>
  <c r="J13" i="20"/>
  <c r="I6" i="20"/>
  <c r="I54" i="20" s="1"/>
  <c r="J20" i="20"/>
  <c r="H22" i="7"/>
  <c r="K13" i="20"/>
  <c r="K10" i="20"/>
  <c r="F37" i="20"/>
  <c r="I6" i="2"/>
  <c r="I29" i="4"/>
  <c r="E92" i="20" l="1"/>
  <c r="G90" i="20"/>
  <c r="H90" i="20" s="1"/>
  <c r="I59" i="20"/>
  <c r="J60" i="20"/>
  <c r="K60" i="20" s="1"/>
  <c r="H8" i="20"/>
  <c r="G8" i="20"/>
  <c r="F6" i="20"/>
  <c r="F54" i="20" s="1"/>
  <c r="J8" i="20"/>
  <c r="K16" i="20"/>
  <c r="G27" i="20"/>
  <c r="H27" i="20"/>
  <c r="J27" i="20"/>
  <c r="K27" i="20"/>
  <c r="K37" i="20"/>
  <c r="J37" i="20"/>
  <c r="G37" i="20"/>
  <c r="H37" i="20"/>
  <c r="I22" i="7"/>
  <c r="I17" i="7" s="1"/>
  <c r="H17" i="7"/>
  <c r="I32" i="4"/>
  <c r="K8" i="20"/>
  <c r="J59" i="20" l="1"/>
  <c r="K59" i="20" s="1"/>
  <c r="I90" i="20"/>
  <c r="G6" i="20"/>
  <c r="H6" i="20"/>
  <c r="F92" i="20"/>
  <c r="G92" i="20" s="1"/>
  <c r="H92" i="20" s="1"/>
  <c r="G54" i="20"/>
  <c r="H54" i="20"/>
  <c r="K6" i="20"/>
  <c r="J6" i="20"/>
  <c r="J54" i="20"/>
  <c r="K54" i="20"/>
  <c r="G17" i="20"/>
  <c r="H17" i="20"/>
  <c r="K17" i="20"/>
  <c r="J17" i="20"/>
  <c r="G16" i="20"/>
  <c r="H16" i="20"/>
  <c r="J16" i="20"/>
  <c r="I45" i="4"/>
  <c r="J90" i="20" l="1"/>
  <c r="K90" i="20" s="1"/>
  <c r="I92" i="20"/>
  <c r="J92" i="20" s="1"/>
  <c r="K92" i="20" s="1"/>
  <c r="G15" i="20"/>
  <c r="H15" i="20"/>
  <c r="K15" i="20"/>
  <c r="J15" i="20"/>
  <c r="H47" i="4"/>
  <c r="I47" i="4" s="1"/>
</calcChain>
</file>

<file path=xl/comments1.xml><?xml version="1.0" encoding="utf-8"?>
<comments xmlns="http://schemas.openxmlformats.org/spreadsheetml/2006/main">
  <authors>
    <author>pwin</author>
  </authors>
  <commentList>
    <comment ref="B27" authorId="0" shapeId="0">
      <text>
        <r>
          <rPr>
            <b/>
            <sz val="9"/>
            <color indexed="81"/>
            <rFont val="Tahoma"/>
            <family val="2"/>
          </rPr>
          <t>pwin:</t>
        </r>
        <r>
          <rPr>
            <sz val="9"/>
            <color indexed="81"/>
            <rFont val="Tahoma"/>
            <family val="2"/>
          </rPr>
          <t xml:space="preserve">
acquis avant le 1er janvier 2014</t>
        </r>
      </text>
    </comment>
    <comment ref="B34" authorId="0" shapeId="0">
      <text>
        <r>
          <rPr>
            <b/>
            <sz val="9"/>
            <color indexed="81"/>
            <rFont val="Tahoma"/>
            <family val="2"/>
          </rPr>
          <t>pwin:</t>
        </r>
        <r>
          <rPr>
            <sz val="9"/>
            <color indexed="81"/>
            <rFont val="Tahoma"/>
            <family val="2"/>
          </rPr>
          <t xml:space="preserve">
acquis après le 1er janvier 2014 </t>
        </r>
      </text>
    </comment>
  </commentList>
</comments>
</file>

<file path=xl/comments2.xml><?xml version="1.0" encoding="utf-8"?>
<comments xmlns="http://schemas.openxmlformats.org/spreadsheetml/2006/main">
  <authors>
    <author>pwin</author>
  </authors>
  <commentList>
    <comment ref="D23" authorId="0" shapeId="0">
      <text>
        <r>
          <rPr>
            <b/>
            <sz val="9"/>
            <color indexed="81"/>
            <rFont val="Tahoma"/>
            <family val="2"/>
          </rPr>
          <t>pwin:</t>
        </r>
        <r>
          <rPr>
            <sz val="9"/>
            <color indexed="81"/>
            <rFont val="Tahoma"/>
            <family val="2"/>
          </rPr>
          <t xml:space="preserve">
CAPEX</t>
        </r>
      </text>
    </comment>
    <comment ref="D26" authorId="0" shapeId="0">
      <text>
        <r>
          <rPr>
            <b/>
            <sz val="9"/>
            <color indexed="81"/>
            <rFont val="Tahoma"/>
            <family val="2"/>
          </rPr>
          <t>pwin:</t>
        </r>
        <r>
          <rPr>
            <sz val="9"/>
            <color indexed="81"/>
            <rFont val="Tahoma"/>
            <family val="2"/>
          </rPr>
          <t xml:space="preserve">
valeur cumulée des investissements et pour les investissements réalisés après le 01/01/2014</t>
        </r>
      </text>
    </comment>
  </commentList>
</comments>
</file>

<file path=xl/comments3.xml><?xml version="1.0" encoding="utf-8"?>
<comments xmlns="http://schemas.openxmlformats.org/spreadsheetml/2006/main">
  <authors>
    <author>pwin</author>
  </authors>
  <commentList>
    <comment ref="D33" authorId="0" shapeId="0">
      <text>
        <r>
          <rPr>
            <b/>
            <sz val="9"/>
            <color indexed="81"/>
            <rFont val="Tahoma"/>
            <charset val="1"/>
          </rPr>
          <t>pwin:</t>
        </r>
        <r>
          <rPr>
            <sz val="9"/>
            <color indexed="81"/>
            <rFont val="Tahoma"/>
            <charset val="1"/>
          </rPr>
          <t xml:space="preserve">
Une demande de placement de CàB introduite et validée correspond à un message MIG de demande de placement de compteur à budget introduit par un fournisseur d’énergie et dont la validité a été actée par le gestionnaire de réseau de distribution suite à sa réception.</t>
        </r>
      </text>
    </comment>
  </commentList>
</comments>
</file>

<file path=xl/comments4.xml><?xml version="1.0" encoding="utf-8"?>
<comments xmlns="http://schemas.openxmlformats.org/spreadsheetml/2006/main">
  <authors>
    <author>pwin</author>
  </authors>
  <commentList>
    <comment ref="D21" authorId="0" shapeId="0">
      <text>
        <r>
          <rPr>
            <b/>
            <sz val="9"/>
            <color indexed="81"/>
            <rFont val="Tahoma"/>
            <family val="2"/>
          </rPr>
          <t>pwin:</t>
        </r>
        <r>
          <rPr>
            <sz val="9"/>
            <color indexed="81"/>
            <rFont val="Tahoma"/>
            <family val="2"/>
          </rPr>
          <t xml:space="preserve">
valeur cumulée des investissements et pour les investissements réalisés après le 01/01/2014</t>
        </r>
      </text>
    </comment>
    <comment ref="D83" authorId="0" shapeId="0">
      <text>
        <r>
          <rPr>
            <b/>
            <sz val="9"/>
            <color indexed="81"/>
            <rFont val="Tahoma"/>
            <family val="2"/>
          </rPr>
          <t>pwin:</t>
        </r>
        <r>
          <rPr>
            <sz val="9"/>
            <color indexed="81"/>
            <rFont val="Tahoma"/>
            <family val="2"/>
          </rPr>
          <t xml:space="preserve">
La moyenne annuelle se calcule en divisant la somme du nombre de clients alimentés au dernier jour de chaque mois par douze.</t>
        </r>
      </text>
    </comment>
  </commentList>
</comments>
</file>

<file path=xl/comments5.xml><?xml version="1.0" encoding="utf-8"?>
<comments xmlns="http://schemas.openxmlformats.org/spreadsheetml/2006/main">
  <authors>
    <author>pwin</author>
  </authors>
  <commentList>
    <comment ref="D14" authorId="0" shapeId="0">
      <text>
        <r>
          <rPr>
            <b/>
            <sz val="9"/>
            <color indexed="81"/>
            <rFont val="Tahoma"/>
            <family val="2"/>
          </rPr>
          <t xml:space="preserve">pwin:
</t>
        </r>
        <r>
          <rPr>
            <sz val="9"/>
            <color indexed="81"/>
            <rFont val="Tahoma"/>
            <family val="2"/>
          </rPr>
          <t xml:space="preserve">Facturés en année N mais relatifs à 3 années post-réconciliation </t>
        </r>
      </text>
    </comment>
    <comment ref="D46" authorId="0" shapeId="0">
      <text>
        <r>
          <rPr>
            <b/>
            <sz val="9"/>
            <color indexed="81"/>
            <rFont val="Tahoma"/>
            <family val="2"/>
          </rPr>
          <t>pwin:</t>
        </r>
        <r>
          <rPr>
            <sz val="9"/>
            <color indexed="81"/>
            <rFont val="Tahoma"/>
            <family val="2"/>
          </rPr>
          <t xml:space="preserve">
tel que défini pour le calcul du coût unitaire (cf. "T2A Service clientèle")</t>
        </r>
      </text>
    </comment>
    <comment ref="D50" authorId="0" shapeId="0">
      <text>
        <r>
          <rPr>
            <b/>
            <sz val="9"/>
            <color indexed="81"/>
            <rFont val="Tahoma"/>
            <family val="2"/>
          </rPr>
          <t>pwin:</t>
        </r>
        <r>
          <rPr>
            <sz val="9"/>
            <color indexed="81"/>
            <rFont val="Tahoma"/>
            <family val="2"/>
          </rPr>
          <t xml:space="preserve">
idem</t>
        </r>
      </text>
    </comment>
  </commentList>
</comments>
</file>

<file path=xl/comments6.xml><?xml version="1.0" encoding="utf-8"?>
<comments xmlns="http://schemas.openxmlformats.org/spreadsheetml/2006/main">
  <authors>
    <author>pwin</author>
  </authors>
  <commentList>
    <comment ref="D23" authorId="0" shapeId="0">
      <text>
        <r>
          <rPr>
            <b/>
            <sz val="9"/>
            <color indexed="81"/>
            <rFont val="Tahoma"/>
            <family val="2"/>
          </rPr>
          <t>pwin:</t>
        </r>
        <r>
          <rPr>
            <sz val="9"/>
            <color indexed="81"/>
            <rFont val="Tahoma"/>
            <family val="2"/>
          </rPr>
          <t xml:space="preserve">
valeur cumulée des investissements et pour les investissements réalisés après le 01/01/2014</t>
        </r>
      </text>
    </comment>
    <comment ref="D40" authorId="0" shapeId="0">
      <text>
        <r>
          <rPr>
            <b/>
            <sz val="9"/>
            <color indexed="81"/>
            <rFont val="Tahoma"/>
            <family val="2"/>
          </rPr>
          <t>pwin:</t>
        </r>
        <r>
          <rPr>
            <sz val="9"/>
            <color indexed="81"/>
            <rFont val="Tahoma"/>
            <family val="2"/>
          </rPr>
          <t xml:space="preserve">
Une demande de MOZA/EOC introduite et validée correspond à un message MIG de MOZA/EOC introduit par un fournisseur d’énergie et dont la validité a été actée par le gestionnaire de réseau de distribution suite à sa réception.</t>
        </r>
      </text>
    </comment>
  </commentList>
</comments>
</file>

<file path=xl/comments7.xml><?xml version="1.0" encoding="utf-8"?>
<comments xmlns="http://schemas.openxmlformats.org/spreadsheetml/2006/main">
  <authors>
    <author>pwin</author>
  </authors>
  <commentList>
    <comment ref="D22" authorId="0" shapeId="0">
      <text>
        <r>
          <rPr>
            <b/>
            <sz val="9"/>
            <color indexed="81"/>
            <rFont val="Tahoma"/>
            <family val="2"/>
          </rPr>
          <t>pwin:</t>
        </r>
        <r>
          <rPr>
            <sz val="9"/>
            <color indexed="81"/>
            <rFont val="Tahoma"/>
            <family val="2"/>
          </rPr>
          <t xml:space="preserve">
valeur cumulée des investissements et pour les investissements réalisés après le 01/01/2014</t>
        </r>
      </text>
    </comment>
  </commentList>
</comments>
</file>

<file path=xl/comments8.xml><?xml version="1.0" encoding="utf-8"?>
<comments xmlns="http://schemas.openxmlformats.org/spreadsheetml/2006/main">
  <authors>
    <author>pwin</author>
  </authors>
  <commentList>
    <comment ref="D75" authorId="0" shapeId="0">
      <text>
        <r>
          <rPr>
            <b/>
            <sz val="9"/>
            <color indexed="81"/>
            <rFont val="Tahoma"/>
            <family val="2"/>
          </rPr>
          <t>pwin:</t>
        </r>
        <r>
          <rPr>
            <sz val="9"/>
            <color indexed="81"/>
            <rFont val="Tahoma"/>
            <family val="2"/>
          </rPr>
          <t xml:space="preserve">
valeur cumulée des investissements et pour les investissements réalisés après le 01/01/2014</t>
        </r>
      </text>
    </comment>
    <comment ref="D99" authorId="0" shapeId="0">
      <text>
        <r>
          <rPr>
            <b/>
            <sz val="9"/>
            <color indexed="81"/>
            <rFont val="Tahoma"/>
            <family val="2"/>
          </rPr>
          <t>pwin:</t>
        </r>
        <r>
          <rPr>
            <sz val="9"/>
            <color indexed="81"/>
            <rFont val="Tahoma"/>
            <family val="2"/>
          </rPr>
          <t xml:space="preserve">
</t>
        </r>
        <r>
          <rPr>
            <u/>
            <sz val="9"/>
            <color indexed="81"/>
            <rFont val="Tahoma"/>
            <family val="2"/>
          </rPr>
          <t>Par dossiers « qualiwatt »</t>
        </r>
        <r>
          <rPr>
            <sz val="9"/>
            <color indexed="81"/>
            <rFont val="Tahoma"/>
            <family val="2"/>
          </rPr>
          <t xml:space="preserve"> sont visés les nouveaux dossiers et demande de modification technique (formulaire Q1) et les demandes de modification administrative (formulaire Q2).
</t>
        </r>
        <r>
          <rPr>
            <u/>
            <sz val="9"/>
            <color indexed="81"/>
            <rFont val="Tahoma"/>
            <family val="2"/>
          </rPr>
          <t xml:space="preserve">Par dossiers « solwatt » </t>
        </r>
        <r>
          <rPr>
            <sz val="9"/>
            <color indexed="81"/>
            <rFont val="Tahoma"/>
            <family val="2"/>
          </rPr>
          <t>sont visés les demandes de modification technique (formulaires Volet 2 S1, S3, S4, S5 et S7) et les demandes de modification administrative (formulaires Volet 2 C1, C2 et C3).</t>
        </r>
      </text>
    </comment>
  </commentList>
</comments>
</file>

<file path=xl/sharedStrings.xml><?xml version="1.0" encoding="utf-8"?>
<sst xmlns="http://schemas.openxmlformats.org/spreadsheetml/2006/main" count="1311" uniqueCount="652">
  <si>
    <t xml:space="preserve">Charge annuelle d'amortissement </t>
  </si>
  <si>
    <t>Valeur d'acquisition nette</t>
  </si>
  <si>
    <t>Intervention client</t>
  </si>
  <si>
    <t xml:space="preserve">Valeur d'acquisition brute </t>
  </si>
  <si>
    <t>Calcul de la charge d'amortissement sur les investissements compteurs à budget</t>
  </si>
  <si>
    <t xml:space="preserve">Marge équitable </t>
  </si>
  <si>
    <t>Calcul de la marge équitable sur les investissements compteurs à budget</t>
  </si>
  <si>
    <t>Valeur nette comptable année N</t>
  </si>
  <si>
    <t>Amortissements année N</t>
  </si>
  <si>
    <t>Investissements année N</t>
  </si>
  <si>
    <t>Valeur nette comptable année N-1</t>
  </si>
  <si>
    <t>Evolution de la valeur nette comptable des investissements compteurs à budget</t>
  </si>
  <si>
    <t>Total</t>
  </si>
  <si>
    <t>Postes de coûts</t>
  </si>
  <si>
    <t>Différence (à justifier)</t>
  </si>
  <si>
    <t>Montant pris en charge (compte de résultat)</t>
  </si>
  <si>
    <t>Montant investi (bilan)</t>
  </si>
  <si>
    <t>3.3</t>
  </si>
  <si>
    <t>Coût de placement des compteurs à budget</t>
  </si>
  <si>
    <t>3.2</t>
  </si>
  <si>
    <t>Coût d'achat des compteurs à budget</t>
  </si>
  <si>
    <t>3.1</t>
  </si>
  <si>
    <t>3.</t>
  </si>
  <si>
    <t>2.3.</t>
  </si>
  <si>
    <t>Coût de la main d'œuvre externe (sous-traitance)</t>
  </si>
  <si>
    <t>2.2.</t>
  </si>
  <si>
    <t>2.1.5</t>
  </si>
  <si>
    <t>Frais de personnel interimaire</t>
  </si>
  <si>
    <t>2.1.4</t>
  </si>
  <si>
    <t>Frais forfaitaires liés au personnel (GSM, véhicules, bâtiments, etc)</t>
  </si>
  <si>
    <t>2.1.3</t>
  </si>
  <si>
    <t>Frais réels liés au personnel (GSM, véhicules, bâtiments, etc)</t>
  </si>
  <si>
    <t>2.1.2.</t>
  </si>
  <si>
    <t>Rémunération</t>
  </si>
  <si>
    <t>2.1.1.</t>
  </si>
  <si>
    <t>Coût de la main d'œuvre interne administrative</t>
  </si>
  <si>
    <t>Coût de la main d'œuvre interne technique</t>
  </si>
  <si>
    <t>2.1.</t>
  </si>
  <si>
    <t>2.</t>
  </si>
  <si>
    <t>1.5</t>
  </si>
  <si>
    <t>Frais généraux</t>
  </si>
  <si>
    <t>1.4.</t>
  </si>
  <si>
    <t>Coût du service achat</t>
  </si>
  <si>
    <t>1.3.</t>
  </si>
  <si>
    <t>Coût de stockage/logistique</t>
  </si>
  <si>
    <t>Petit matériel/matériel accessoire</t>
  </si>
  <si>
    <t>1.1.2.</t>
  </si>
  <si>
    <t>Compteurs</t>
  </si>
  <si>
    <t>1.1.1.</t>
  </si>
  <si>
    <t>1.1.</t>
  </si>
  <si>
    <t>1.</t>
  </si>
  <si>
    <t>Ecart en %</t>
  </si>
  <si>
    <t xml:space="preserve">Ecart </t>
  </si>
  <si>
    <t>4.</t>
  </si>
  <si>
    <t>5.</t>
  </si>
  <si>
    <t>6.</t>
  </si>
  <si>
    <t>7.</t>
  </si>
  <si>
    <t>Justification/Commentaire/Description</t>
  </si>
  <si>
    <t xml:space="preserve">Nombre d'ETP </t>
  </si>
  <si>
    <t>2.4.1</t>
  </si>
  <si>
    <t>Main d'œuvre technique</t>
  </si>
  <si>
    <t>2.4.2</t>
  </si>
  <si>
    <t>Main d'œuvre administrative</t>
  </si>
  <si>
    <t>2.4.</t>
  </si>
  <si>
    <t>2.5</t>
  </si>
  <si>
    <t>2.6</t>
  </si>
  <si>
    <t xml:space="preserve">Nombre de sous-traitants avec lesquels le GRD a travaillé durant l'exercice concerné </t>
  </si>
  <si>
    <t>Les agents repris ci-dessus sont aussi chargés de la gestion des rechargements des CàB (oui/non) ?</t>
  </si>
  <si>
    <t>Parc de compteurs à budget</t>
  </si>
  <si>
    <t>8.</t>
  </si>
  <si>
    <t>Statistiques relatives aux compteurs à budget</t>
  </si>
  <si>
    <t>Nombre de demandes valables de placement d'un compteur à budget introduites durant la période concernée</t>
  </si>
  <si>
    <t>Nombre de demandes de placement d'un compteur à budget annulées pour cause d'apurement total de la dette du client résidentiel auprès de son fournisseur</t>
  </si>
  <si>
    <t>Nombre de placements effectifs de compteurs à budget durant la période concernée</t>
  </si>
  <si>
    <t>Nombre de placements effectifs d'un compteur à budget à la première visite du GRD</t>
  </si>
  <si>
    <t>Nombre de placements effectifs d'un compteur à budget à la seconde visite du GRD</t>
  </si>
  <si>
    <t>Nombre d'activations de compteurs à budget durant la période concernée</t>
  </si>
  <si>
    <t>Nombre de refus de placement d'un compteur à budget constatés durant la période concernée</t>
  </si>
  <si>
    <t>Nombre d'interruptions de la fourniture consécutivement à un refus de placement d'un compteur à budget</t>
  </si>
  <si>
    <t>Nombre de demandes de désactivation d'un compteur à budget introduites durant la période concernée</t>
  </si>
  <si>
    <t>Nombre de demandes de placement d'un compteur à budget traitées durant la période concernée</t>
  </si>
  <si>
    <t>Délai moyen de placement d'un compteur à budget  - en nombre de jours</t>
  </si>
  <si>
    <t>Interventions clients année N</t>
  </si>
  <si>
    <t>Taux d'amortissement en %</t>
  </si>
  <si>
    <t>Nombre de demandes de placement d'un compteur à budget abandonnées pour cause de changement de fournisseur, de déménagement de l'URD , …</t>
  </si>
  <si>
    <t>Coût de rechargement des compteurs à budget</t>
  </si>
  <si>
    <t>7.1.</t>
  </si>
  <si>
    <t>7.1.1.</t>
  </si>
  <si>
    <t>7.1.2.</t>
  </si>
  <si>
    <t>7.1.3.</t>
  </si>
  <si>
    <t>7.1.4.</t>
  </si>
  <si>
    <t>7.1.5.</t>
  </si>
  <si>
    <t>7.2.</t>
  </si>
  <si>
    <t>7.2.1</t>
  </si>
  <si>
    <t>7.2.2</t>
  </si>
  <si>
    <t>7.2.3</t>
  </si>
  <si>
    <t>7.2.4</t>
  </si>
  <si>
    <t>7.2.5</t>
  </si>
  <si>
    <t>Indiquer dans quelle mesure les agents chargés du rechargement sont-ils également, dans les bureaux d'accueil, chargés de l'accueil ?</t>
  </si>
  <si>
    <t>7.3</t>
  </si>
  <si>
    <t>Coût d'aménagements des bureaux d'accueil en vue du rechargement des CàB</t>
  </si>
  <si>
    <t>Charge annuelle d'amortissement</t>
  </si>
  <si>
    <t>Charge d'exploitation annuelle</t>
  </si>
  <si>
    <t>Coût d'utilisation des locaux en vue du rechargement des cartes (chauffage, entretien, électricité, etc)</t>
  </si>
  <si>
    <t>7.4</t>
  </si>
  <si>
    <t>7.5</t>
  </si>
  <si>
    <t>7.6</t>
  </si>
  <si>
    <t>7.7</t>
  </si>
  <si>
    <t>7.3.1</t>
  </si>
  <si>
    <t>7.3.2</t>
  </si>
  <si>
    <t>7.5.1</t>
  </si>
  <si>
    <t>7.5.2</t>
  </si>
  <si>
    <t>7.6.1</t>
  </si>
  <si>
    <t>7.6.2</t>
  </si>
  <si>
    <t>7.8</t>
  </si>
  <si>
    <t>7.8.1</t>
  </si>
  <si>
    <t>7.8.2</t>
  </si>
  <si>
    <t>9.</t>
  </si>
  <si>
    <t>10.</t>
  </si>
  <si>
    <t>11.</t>
  </si>
  <si>
    <t>Coût d'entretien des compteurs à budget</t>
  </si>
  <si>
    <t>Coût liés aux déplacements inutiles dans le cadre du placement des CàB</t>
  </si>
  <si>
    <t>Coût liés aux coupures pour refus de placement des CàB</t>
  </si>
  <si>
    <t>Coût liés aux activations et désactivations des CàB</t>
  </si>
  <si>
    <t>Coût</t>
  </si>
  <si>
    <t>Recettes (montant facturé au client)</t>
  </si>
  <si>
    <t>Printshop</t>
  </si>
  <si>
    <t>Call Center</t>
  </si>
  <si>
    <t>Frais postaux</t>
  </si>
  <si>
    <t>Frais d'huissiers</t>
  </si>
  <si>
    <t>Coûts indirects imputés aux compteurs à budget</t>
  </si>
  <si>
    <t>Nombre total de rechargements des cartes de compteur à budget durant la période concernée</t>
  </si>
  <si>
    <t>Nombre de compteurs à budget pour lesquels un rechargement a été constaté durant la période concernée</t>
  </si>
  <si>
    <t xml:space="preserve">Nombre de rechargements payés en liquide durant la période concernée </t>
  </si>
  <si>
    <t>12.</t>
  </si>
  <si>
    <t>13.</t>
  </si>
  <si>
    <t>14.</t>
  </si>
  <si>
    <t>Statistiques relatives au rechargement des compteurs à budget</t>
  </si>
  <si>
    <t>Statistiques relatives au placement des compteurs à budget</t>
  </si>
  <si>
    <t>Tableau 1</t>
  </si>
  <si>
    <t>Compteurs à budget</t>
  </si>
  <si>
    <t>T1A</t>
  </si>
  <si>
    <t>Achat des compteurs à budget</t>
  </si>
  <si>
    <t xml:space="preserve">1. </t>
  </si>
  <si>
    <t>Placement des compteurs à budget</t>
  </si>
  <si>
    <t>T1B</t>
  </si>
  <si>
    <t>T1C</t>
  </si>
  <si>
    <t>Investissements des compteurs à budget</t>
  </si>
  <si>
    <t>T1D</t>
  </si>
  <si>
    <t>Rechargement des compteurs à budget</t>
  </si>
  <si>
    <t>T1E</t>
  </si>
  <si>
    <t>Autres coûts relatifs aux compteurs à budget</t>
  </si>
  <si>
    <t>T1F</t>
  </si>
  <si>
    <t>Tableau 2</t>
  </si>
  <si>
    <t>La gestion de la clientèle propre</t>
  </si>
  <si>
    <t>Tableau 3</t>
  </si>
  <si>
    <t>Tableau 4</t>
  </si>
  <si>
    <t>La gestion des déménagements problématiques</t>
  </si>
  <si>
    <t>La gestion des fins de contrats</t>
  </si>
  <si>
    <t>Tableau 5</t>
  </si>
  <si>
    <t>Tableau 6</t>
  </si>
  <si>
    <t>Raccordement standard gratuit</t>
  </si>
  <si>
    <t>Autres coûts</t>
  </si>
  <si>
    <t>Les données renseignées dans le présent formulaire doivent correspondre aux données telles que reprises dans la comptabilité du gestionnaire de réseau.</t>
  </si>
  <si>
    <t xml:space="preserve">Coût de personnel </t>
  </si>
  <si>
    <t>1.1</t>
  </si>
  <si>
    <t>1.1.1</t>
  </si>
  <si>
    <t>1.1.2</t>
  </si>
  <si>
    <t>1.1.3</t>
  </si>
  <si>
    <t>1.1.4</t>
  </si>
  <si>
    <t>1.1.5</t>
  </si>
  <si>
    <t>1.2</t>
  </si>
  <si>
    <t>Autres coûts liés à l'accueil de la clientèle (à préciser)</t>
  </si>
  <si>
    <t>Coût accueil de la clientèle (bureaux d'accueil)</t>
  </si>
  <si>
    <t>2.1</t>
  </si>
  <si>
    <t>2.2</t>
  </si>
  <si>
    <t>1.3</t>
  </si>
  <si>
    <t>1.4</t>
  </si>
  <si>
    <t>Nombre de bureaux d'accueil</t>
  </si>
  <si>
    <t>Coût des infrastructures et applications informatiques du service clientèle du GRD</t>
  </si>
  <si>
    <t>3.4</t>
  </si>
  <si>
    <t>Nombre d'agents dédiés au service clientèle des GRD (en nombre d'ETP par service)</t>
  </si>
  <si>
    <t>Nombre d'agents au sein des bureaux d'accueil (en nombre d'ETP)</t>
  </si>
  <si>
    <t>Les agents des bureaux d'accueil sont-ils compris dans les agents du service clientèle ? (oui/non)</t>
  </si>
  <si>
    <t>4.1</t>
  </si>
  <si>
    <t>4.2</t>
  </si>
  <si>
    <t>4.3</t>
  </si>
  <si>
    <t>4.4</t>
  </si>
  <si>
    <t>Les agents dédiés au recouvrement des créances sont-ils compris dans les agents du service clientèle ? (oui/non)</t>
  </si>
  <si>
    <t>Nombre d'agents dédiés au recouvrement des créances (en nombre d'ETP par service)</t>
  </si>
  <si>
    <t>5.1</t>
  </si>
  <si>
    <t>5.2</t>
  </si>
  <si>
    <t>5.3</t>
  </si>
  <si>
    <t>5.4</t>
  </si>
  <si>
    <t>Nombre d'agents dédiés à la gestion des plaintes (en nombre d'ETP par service)</t>
  </si>
  <si>
    <t>Les agents dédiés à la gestion des plaintes sont-ils compris dans les agents du service clientèle ? (oui/non)</t>
  </si>
  <si>
    <t>Coût du service clientèle du GRD</t>
  </si>
  <si>
    <t>3.1.1</t>
  </si>
  <si>
    <t>3.1.2</t>
  </si>
  <si>
    <t>3.1.3</t>
  </si>
  <si>
    <t>3.1.4</t>
  </si>
  <si>
    <t>3.1.5</t>
  </si>
  <si>
    <t>Autres coûts liés au service clientèle</t>
  </si>
  <si>
    <t>3.2.1</t>
  </si>
  <si>
    <t>3.2.2</t>
  </si>
  <si>
    <t>3.2.3</t>
  </si>
  <si>
    <t>3.2.4</t>
  </si>
  <si>
    <t>3.2.5</t>
  </si>
  <si>
    <t>Coût du service recouvrement des créances</t>
  </si>
  <si>
    <t>4.1.1</t>
  </si>
  <si>
    <t>4.1.2</t>
  </si>
  <si>
    <t>4.1.3</t>
  </si>
  <si>
    <t>4.1.4</t>
  </si>
  <si>
    <t>4.1.5</t>
  </si>
  <si>
    <t>4.2.1</t>
  </si>
  <si>
    <t>4.2.2</t>
  </si>
  <si>
    <t>4.2.3</t>
  </si>
  <si>
    <t>4.2.4</t>
  </si>
  <si>
    <t>4.2.5</t>
  </si>
  <si>
    <t>Coût du service de gestion des plaintes</t>
  </si>
  <si>
    <t>5.1.1</t>
  </si>
  <si>
    <t>5.1.2</t>
  </si>
  <si>
    <t>5.1.3</t>
  </si>
  <si>
    <t>5.1.4</t>
  </si>
  <si>
    <t>5.1.5</t>
  </si>
  <si>
    <t>5.2.1</t>
  </si>
  <si>
    <t>5.2.3</t>
  </si>
  <si>
    <t>5.2.4</t>
  </si>
  <si>
    <t>5.2.5</t>
  </si>
  <si>
    <t>5.2.6</t>
  </si>
  <si>
    <t>Autres coûts liés au recouvrement des créances</t>
  </si>
  <si>
    <t>Autres coûts liés à la gestion des plaintes</t>
  </si>
  <si>
    <t>6.1</t>
  </si>
  <si>
    <t>Coût administratif lié aux procédures d'achat d'énergie</t>
  </si>
  <si>
    <t>6.2</t>
  </si>
  <si>
    <t>6.2.1</t>
  </si>
  <si>
    <t>6.2.2</t>
  </si>
  <si>
    <t>6.3</t>
  </si>
  <si>
    <t>Achat d'énergie</t>
  </si>
  <si>
    <t>6.4</t>
  </si>
  <si>
    <t>Coût de distribution pour fourniture aux clients protégés</t>
  </si>
  <si>
    <t>Coût de distribution pour fourniture aux clients sous fournisseur X</t>
  </si>
  <si>
    <t>6.5</t>
  </si>
  <si>
    <t xml:space="preserve">Coût de distribution </t>
  </si>
  <si>
    <t>Coût de transport</t>
  </si>
  <si>
    <t>6.4.1</t>
  </si>
  <si>
    <t>6.4.2</t>
  </si>
  <si>
    <t>6.5.1</t>
  </si>
  <si>
    <t>6.5.2</t>
  </si>
  <si>
    <t>6.6</t>
  </si>
  <si>
    <t>Coût d'acquisition des certificats verts</t>
  </si>
  <si>
    <t>Volumes achetés</t>
  </si>
  <si>
    <t>6.1.2</t>
  </si>
  <si>
    <t>6.1.1</t>
  </si>
  <si>
    <t>Coût d'achat</t>
  </si>
  <si>
    <t>Coût d'achat d'énergie pour fourniture aux clients protégés</t>
  </si>
  <si>
    <t>Coût d'achat d'énergie pour fourniture aux clients sous fournisseur X</t>
  </si>
  <si>
    <t>Volume acheté pour fourniture aux clients protégés (en MWh)</t>
  </si>
  <si>
    <t>Volume acheté pour fourniture aux clients sous fournisseur X (en MWh)</t>
  </si>
  <si>
    <t>Vente d'énergie aux clients protégés et sous fournisseur X</t>
  </si>
  <si>
    <t>Coût d'acquisition des CV pour fourniture aux clients protégés</t>
  </si>
  <si>
    <t>Coût d'acquisition des CV pour fourniture aux clients sous fournisseur X</t>
  </si>
  <si>
    <t>6.5.3</t>
  </si>
  <si>
    <t>6.5.4</t>
  </si>
  <si>
    <t>Nombre de CV acheté</t>
  </si>
  <si>
    <t>Prix d'achat des CV</t>
  </si>
  <si>
    <t>7.1</t>
  </si>
  <si>
    <t>Nombre de clients protégés alimentés par le GRD au 31/12</t>
  </si>
  <si>
    <t xml:space="preserve">Nombre de clients protégés </t>
  </si>
  <si>
    <t>7.2</t>
  </si>
  <si>
    <t>Nombre moyen de clients protégés alimentés par le GRD au cours de la période concernée</t>
  </si>
  <si>
    <t>Nombre de clients sous fournisseur X</t>
  </si>
  <si>
    <t>Nombre de clients sous fournisseur X alimentés par le GRD au 31/12</t>
  </si>
  <si>
    <t>Nombre moyen de clients sous fournisseur X alimentés par le GRD au cours de la période concernée</t>
  </si>
  <si>
    <t>7.1.1</t>
  </si>
  <si>
    <t>7.1.2</t>
  </si>
  <si>
    <t>7.4.1</t>
  </si>
  <si>
    <t>7.4.2</t>
  </si>
  <si>
    <t>Compensation CREG</t>
  </si>
  <si>
    <t>Total à percevoir pour la période concernée (créance)</t>
  </si>
  <si>
    <t>Montants facturés pour la vente d'énergie</t>
  </si>
  <si>
    <t>Montant perçu pour la période concernée</t>
  </si>
  <si>
    <t>Volumes vendus aux clients</t>
  </si>
  <si>
    <t>Volumes vendus aux clients protégés au cours de la période concernée (en MWh)</t>
  </si>
  <si>
    <t>Montant facturé (= chiffre d'affaires HTVA) relatif à la vente d'énergie aux clients protégés au cours de la période concernée (en EUR)</t>
  </si>
  <si>
    <t>Montant facturé (= chiffre d'affaires HTVA) relatif à la vente d'énergie aux clients sous fournisseur X au cours de la période concernée (en EUR)</t>
  </si>
  <si>
    <t>Clients protégés</t>
  </si>
  <si>
    <t>Clients sous fournisseur X</t>
  </si>
  <si>
    <t>Créances clients protégés et sous fournisseur X</t>
  </si>
  <si>
    <t>T2A</t>
  </si>
  <si>
    <t>Service clientèle</t>
  </si>
  <si>
    <t>T2B</t>
  </si>
  <si>
    <t>Fourniture d'énergie</t>
  </si>
  <si>
    <t>T2C</t>
  </si>
  <si>
    <t>OBLIGATIONS DE SERVICE PUBLIC A CARACTERE SOCIAL</t>
  </si>
  <si>
    <t>Autres coûts liés au personnel (à préciser)</t>
  </si>
  <si>
    <t>Coût de la main d'œuvre interne</t>
  </si>
  <si>
    <t>Coût de la main d'œuvre externe</t>
  </si>
  <si>
    <t>Frais réels liés au personnel (GSM, véhicule, bâtiment, etc)</t>
  </si>
  <si>
    <t>Frais forfaitaires liés au personnel (GSM, véhicule, bâtiment, etc)</t>
  </si>
  <si>
    <t>3.5</t>
  </si>
  <si>
    <t>Nombre total de MOZA ayant abouti à une interruption de la fourniture de gaz / d'électricité durant l'exercice concerné</t>
  </si>
  <si>
    <t xml:space="preserve">Montant total facturé aux URD pour l'exercice concerné relativement à des interruptions de fourniture faisant suite à l'échec de la procédure de MOZA </t>
  </si>
  <si>
    <t xml:space="preserve">Montant total encaissé pour l'exercice concerné pour des interruptions de fourniture faisant suite à l'échec de la procédure de MOZA </t>
  </si>
  <si>
    <t>Coût de personnel lié à la gestion des fins de contrat</t>
  </si>
  <si>
    <t>Autres coûts liés à la gestion des fins de contrat</t>
  </si>
  <si>
    <t>Statistiques relatives aux déménagements problématiques</t>
  </si>
  <si>
    <t>Statistiques relatives aux fins de contrat</t>
  </si>
  <si>
    <t>Coût de personnel lié à la gestion des déménagements problématiques</t>
  </si>
  <si>
    <t>Autres coûts liés à la gestion des déménagements problématiques</t>
  </si>
  <si>
    <t>Nombre total de EOC ayant abouti à une interruption de la fourniture de gaz / d'électricité durant l'exercice concerné</t>
  </si>
  <si>
    <t>Montant total facturé aux URD pour l'exercice concerné relativement à des interruptions de fourniture faisant suite à une fin de contrat</t>
  </si>
  <si>
    <t>Montant total encaissé pour l'exercice concerné pour des interruptions de fourniture faisant suite à une fin de contrat</t>
  </si>
  <si>
    <t>Coût des infrastructures et applications informatiques liées à la gestion des fins de contrat</t>
  </si>
  <si>
    <t>A.</t>
  </si>
  <si>
    <t>B.</t>
  </si>
  <si>
    <t>C.</t>
  </si>
  <si>
    <t>OBLIGATIONS DE SERVICE PUBLIC "FONCTIONNEMENT DE MARCHE"</t>
  </si>
  <si>
    <t>URE, recours aux énergies renouvelables et guichet unique</t>
  </si>
  <si>
    <t>Nombre d'agents dédiés à la gestion des fins de contrat</t>
  </si>
  <si>
    <t>Nombre d'agents affectés à la gestion des déménagements problématiques</t>
  </si>
  <si>
    <t xml:space="preserve">Nombre de documents différents à diffuser sur l'exercice concerné </t>
  </si>
  <si>
    <t>Nombre de clients concernés pour chaque document à diffuser</t>
  </si>
  <si>
    <t>Nombre total de documents imprimés et diffusés sur l'année de référence</t>
  </si>
  <si>
    <t>Statistiques relatives à l'impression de documents</t>
  </si>
  <si>
    <t>1.5.1</t>
  </si>
  <si>
    <t>1.5.2</t>
  </si>
  <si>
    <t>1.5.3</t>
  </si>
  <si>
    <r>
      <t xml:space="preserve">Octroi de primes </t>
    </r>
    <r>
      <rPr>
        <sz val="8"/>
        <rFont val="Arial"/>
        <family val="2"/>
      </rPr>
      <t>(article 25 bis de l'AGW OSP Electricité - article 29 bis de l'AGW OSP Gaz)</t>
    </r>
  </si>
  <si>
    <t>2.1.1</t>
  </si>
  <si>
    <t>2.1.2</t>
  </si>
  <si>
    <t>Autres coûts relatifs à l'octroi de primes (à préciser)</t>
  </si>
  <si>
    <t>2.3</t>
  </si>
  <si>
    <t>Nombre de dossiers d'octroi de primes traités durant la période concernée</t>
  </si>
  <si>
    <t>Autres coûts relatifs au guichet unique (à préciser)</t>
  </si>
  <si>
    <t xml:space="preserve">Octroi de primes </t>
  </si>
  <si>
    <t>D.</t>
  </si>
  <si>
    <t>OBLIGATIONS DE SERVICE PUBLIC EN MATIERE DE PROTECTION DE L'ENVIRONNEMENT</t>
  </si>
  <si>
    <t>OBLIGATIONS DE SERVICE PUBLIC EN MATIERE D'INFORMATION ET DE SENSIBILISATION A L'UTILISATION RATIONNELLE DE L'ENERGIE ET AUX ENERGIES RENOUVELABLES</t>
  </si>
  <si>
    <t>Marge équitable</t>
  </si>
  <si>
    <t>Charge annuelle d'amortissement des raccordements standards gratuits</t>
  </si>
  <si>
    <t>Coût annuel raccordements standards gratuits</t>
  </si>
  <si>
    <t>Marge équitable sur raccordements standards gratuits</t>
  </si>
  <si>
    <t>Nombre de raccordements standards gratuits réalisés</t>
  </si>
  <si>
    <t>E.</t>
  </si>
  <si>
    <t>AUTRES ELEMENTS DE COÛT DIRECTEMENT OU INDIRECTEMENT LIES A L'APPLICATION DES OBLIGATIONS DE SERVICE PUBLIC</t>
  </si>
  <si>
    <t>Coût annuel global associé (en EUR)</t>
  </si>
  <si>
    <t>Récapitulatif des coûts d'achat des compteurs à budget</t>
  </si>
  <si>
    <t>Récapitulatif des coûts de placement des compteurs à budget</t>
  </si>
  <si>
    <t>Récapitulatif des coûts de rechargement des compteurs à budget</t>
  </si>
  <si>
    <t>Répartition des autres coûts liés aux compteurs à budget</t>
  </si>
  <si>
    <t xml:space="preserve">Récapitulatif des coûts du service clientèle </t>
  </si>
  <si>
    <t xml:space="preserve">Récapitulatif des coûts d'achat d'énergie </t>
  </si>
  <si>
    <t>Le tableau ci-dessous vise à présenter les coûts énoncés ci-avant mais en les détaillant par compte de charges</t>
  </si>
  <si>
    <t xml:space="preserve">Récapitulatif des produits liés à la vente d'énergie </t>
  </si>
  <si>
    <t xml:space="preserve">Récapitulatif des coûts liés à la gestion des MOZA </t>
  </si>
  <si>
    <t>Récapitulatif des coûts liés au guichet unique</t>
  </si>
  <si>
    <t>Clients résidentiels</t>
  </si>
  <si>
    <t xml:space="preserve">Volumes électricité (en MWh) basse tension fournis par le GRD </t>
  </si>
  <si>
    <t xml:space="preserve">Volumes gaz (en MWh) basse pression fournis par le GRD </t>
  </si>
  <si>
    <t>Tableau 0</t>
  </si>
  <si>
    <t>Volumes - EAN</t>
  </si>
  <si>
    <t>Nombre d'EAN électricité sur le réseau du GRD au 31/12</t>
  </si>
  <si>
    <t>Nombre d'EAN gaz sur le réseau du GRD au 31/12</t>
  </si>
  <si>
    <t>TABLE DES MATIERES</t>
  </si>
  <si>
    <t>Les clés de répartition des ETP entre les différentes OSP ainsi que leur justification</t>
  </si>
  <si>
    <t>Les clés de répartition des coûts utilisées entre les différentes OSP ainsi que leur justification</t>
  </si>
  <si>
    <t>Une note décrivant le processus d'activation des frais généraux ainsi que des investissements</t>
  </si>
  <si>
    <t>T0 - Volumes - EAN</t>
  </si>
  <si>
    <t>T1A - Achat compteurs à budget</t>
  </si>
  <si>
    <t>T1B - Placement des compteurs à budget</t>
  </si>
  <si>
    <t>T1C - Investissements compteurs à budget</t>
  </si>
  <si>
    <t>T1D - Rechargements des compteurs à budget</t>
  </si>
  <si>
    <t>T1E - Autres coûts liés aux compteurs à budget</t>
  </si>
  <si>
    <t>T1F - Statistiques relatives aux compteurs à budget</t>
  </si>
  <si>
    <t>T2A - Service clientèle du GRD</t>
  </si>
  <si>
    <t>T2B - Fourniture d'énergie</t>
  </si>
  <si>
    <t>T4 - Fins de contrats (EOC)</t>
  </si>
  <si>
    <t>T3 - Déménagements problématiques (MOZA)</t>
  </si>
  <si>
    <t>T5 - URE - Energies renouvelables</t>
  </si>
  <si>
    <t>T6 - Raccordement standard gratuit</t>
  </si>
  <si>
    <t>Coût des infrastructures et applications informatiques liées à la gestion des déménagements problématiques</t>
  </si>
  <si>
    <t xml:space="preserve">Impression et diffusion de document </t>
  </si>
  <si>
    <t xml:space="preserve">Guichet unique de traitement des dossiers d'installations photovoltaïques </t>
  </si>
  <si>
    <t>Nombre d'EAN électricité basse tension sur le réseau du GRD au 31/12</t>
  </si>
  <si>
    <t>Nombre d'EAN gaz basse pression sur le réseau du GRD au 31/12</t>
  </si>
  <si>
    <t>Clients - professionnels basse tension</t>
  </si>
  <si>
    <t>Ecart</t>
  </si>
  <si>
    <t>Autre (à préciser)</t>
  </si>
  <si>
    <t>Coût de transport pour fourniture aux clients sous fournisseur X</t>
  </si>
  <si>
    <t>Coût de transport pour fourniture aux clients protégés</t>
  </si>
  <si>
    <r>
      <t xml:space="preserve">Impression et diffusion de document </t>
    </r>
    <r>
      <rPr>
        <sz val="8"/>
        <rFont val="Arial"/>
        <family val="2"/>
      </rPr>
      <t>(article 25 bis de l'AGW OSP Electricité - article 29 bis de l'AGW OSP Gaz)</t>
    </r>
  </si>
  <si>
    <r>
      <t xml:space="preserve">Guichet unique de traitement des dossiers d'installations photovoltaïques </t>
    </r>
    <r>
      <rPr>
        <sz val="8"/>
        <rFont val="Arial"/>
        <family val="2"/>
      </rPr>
      <t>(Art 24 octies de l'AGW OSP Electricité)</t>
    </r>
  </si>
  <si>
    <t>Récapitulatif des autres coûts relatifs aux OSP</t>
  </si>
  <si>
    <t>Une note explicative/descriptive permettant à la CWaPE de comprendre les montants renseignés dans le présent formulaire</t>
  </si>
  <si>
    <t>Annexe 1 :</t>
  </si>
  <si>
    <t>Annexe 2 :</t>
  </si>
  <si>
    <t>Annexe 3 :</t>
  </si>
  <si>
    <t>Annexe 4 :</t>
  </si>
  <si>
    <t>Annexe 5 :</t>
  </si>
  <si>
    <t>Annexe 6 :</t>
  </si>
  <si>
    <t>La CWaPE demande au gestionnaire de réseau de joindre en annexe au présent formulaire les documents suivants :</t>
  </si>
  <si>
    <t>Autres coûts liés au rechargement (à préciser)</t>
  </si>
  <si>
    <t>Autres coûts (à préciser)</t>
  </si>
  <si>
    <t>Coût lié aux coupures pour refus de placement des CàB</t>
  </si>
  <si>
    <t>Coût lié aux activations et désactivations des CàB</t>
  </si>
  <si>
    <t>Coût lié aux déplacements inutiles dans le cadre du placement des CàB</t>
  </si>
  <si>
    <t>non échu</t>
  </si>
  <si>
    <t>échu</t>
  </si>
  <si>
    <t>0-29j</t>
  </si>
  <si>
    <t>30-59j</t>
  </si>
  <si>
    <t>60-179j</t>
  </si>
  <si>
    <t>180-364j</t>
  </si>
  <si>
    <t>&gt;365j</t>
  </si>
  <si>
    <t>Coûts des compteurs à budget</t>
  </si>
  <si>
    <t>Coûts des rechargements</t>
  </si>
  <si>
    <t>Dotation réduction de valeur sur créances relatives aux CàB (placement, activation, coupure)</t>
  </si>
  <si>
    <t>Coûts de la gestion clientèle</t>
  </si>
  <si>
    <t>Coûts du service clientèle</t>
  </si>
  <si>
    <t>Coûts de la fourniture d'énergie</t>
  </si>
  <si>
    <t>Dotation annuelle RDV créances CàB</t>
  </si>
  <si>
    <t>Coûts liés aux déménagements problématiques (MOZA)</t>
  </si>
  <si>
    <t>Coûts liés aux fins de contrats (EOC)</t>
  </si>
  <si>
    <t>Guichet unique de traitement des dossiers d'installations photovoltaïques</t>
  </si>
  <si>
    <t>T3</t>
  </si>
  <si>
    <t>T4</t>
  </si>
  <si>
    <t>T5</t>
  </si>
  <si>
    <t>T6</t>
  </si>
  <si>
    <t>Coûts éclairage public</t>
  </si>
  <si>
    <t>Autres coûts OSP</t>
  </si>
  <si>
    <t>Coût achat certificats verts</t>
  </si>
  <si>
    <t>1.6</t>
  </si>
  <si>
    <t>Montant en stock (bilan)</t>
  </si>
  <si>
    <t>Répartition des coûts d'achat entre bilan et compte de résultat</t>
  </si>
  <si>
    <t>Coût des matières - CàB investis/placés</t>
  </si>
  <si>
    <t>Répartition des coûts de placement entre bilan et compte de résultat</t>
  </si>
  <si>
    <t>Matières</t>
  </si>
  <si>
    <t>Stockage/logistique</t>
  </si>
  <si>
    <t>Service Achat</t>
  </si>
  <si>
    <t>Frais généraux sur matières</t>
  </si>
  <si>
    <t>Main d'œuvre interne</t>
  </si>
  <si>
    <t>Rémunération main d'œuvre interne technique</t>
  </si>
  <si>
    <t>Frais généraux main d'œuvre interne technique</t>
  </si>
  <si>
    <t>Rémunération main d'œuvre interne administrative</t>
  </si>
  <si>
    <t>Frais généraux main d'œuvre interne administrative</t>
  </si>
  <si>
    <t>Main d'œuvre externe</t>
  </si>
  <si>
    <t>Détail des investissements compteurs à budget</t>
  </si>
  <si>
    <t>Total investissements CàB</t>
  </si>
  <si>
    <t>Check</t>
  </si>
  <si>
    <t>Nombre d'agents dédiés au guichet unique</t>
  </si>
  <si>
    <t>2.4</t>
  </si>
  <si>
    <t>Nombre d'agents dédiés à l'octroi de primes</t>
  </si>
  <si>
    <t>Total solde créances HTVA au 31/12/N</t>
  </si>
  <si>
    <t xml:space="preserve">Solde créances HTVA au 31/12/N - clients protégés </t>
  </si>
  <si>
    <t xml:space="preserve">Solde créances HTVA au 31/12/N - clients sous fournisseur X </t>
  </si>
  <si>
    <t>Provision réductions de valeurs sur créances clients protégés et clients sous fournisseur X</t>
  </si>
  <si>
    <r>
      <t>Provision RDV au 31/12/N (bilan)</t>
    </r>
    <r>
      <rPr>
        <sz val="8"/>
        <color rgb="FFFF0000"/>
        <rFont val="Arial"/>
        <family val="2"/>
      </rPr>
      <t>*</t>
    </r>
  </si>
  <si>
    <t>T2C - Créances et Provisions réductions de valeur</t>
  </si>
  <si>
    <r>
      <t>Provision RDV au 31/12/N-1 (bilan)</t>
    </r>
    <r>
      <rPr>
        <sz val="8"/>
        <color rgb="FFFF0000"/>
        <rFont val="Arial"/>
        <family val="2"/>
      </rPr>
      <t>*</t>
    </r>
  </si>
  <si>
    <t>Volumes électricité (en MWh) basse tension facturés par le GRD = gridfee*</t>
  </si>
  <si>
    <r>
      <t xml:space="preserve">Volumes gaz (en MWh) basse pression facturés par le GRD au groupe de clients GC1 = gridfee </t>
    </r>
    <r>
      <rPr>
        <b/>
        <sz val="8"/>
        <color rgb="FFFF0000"/>
        <rFont val="Arial"/>
        <family val="2"/>
      </rPr>
      <t>*</t>
    </r>
  </si>
  <si>
    <t>Un tableau récapitulatif de l'ensemble des frais généraux indirects imputés aux OSP et la répartition entre les différentes OSP</t>
  </si>
  <si>
    <t>F.</t>
  </si>
  <si>
    <t>Nombre de raccordements BP réalisés durant l'année</t>
  </si>
  <si>
    <t>Pourcentage de raccordements std gratuits réalisés durant l'année</t>
  </si>
  <si>
    <t xml:space="preserve">Nombre de raccordements standards gratuits  </t>
  </si>
  <si>
    <t>Nombre de raccordements standards gratuits réalisés durant la période concernée</t>
  </si>
  <si>
    <t>Coût des matières achetées mais non investies/non placées sur le réseau (en stock)</t>
  </si>
  <si>
    <t>Coût des infrastructures informatiques nécessaires aux rechargements (PC, licences Talexus, serveurs, terminaux Banksys)</t>
  </si>
  <si>
    <t>Nombre de CàB placés (actifs ou inactifs) au 31/12</t>
  </si>
  <si>
    <t>Nombre de CàB placés et activés au 31/12</t>
  </si>
  <si>
    <t>Nombre de CàB placés et désactivés au 31/12</t>
  </si>
  <si>
    <t>Nombre de CàB non placés - en stock - au 31/12</t>
  </si>
  <si>
    <t>Volumes vendus aux clients sous fournisseur X au cours de la période concernée (en MWh)</t>
  </si>
  <si>
    <t>Répartition des créances au 31/12/N par échéance</t>
  </si>
  <si>
    <t>Récapitulatif des coûts liés à la gestion des EOC</t>
  </si>
  <si>
    <t xml:space="preserve">Répartition des coûts liés à l'impression et diffusion de document </t>
  </si>
  <si>
    <t>Répartition des coûts liés à l'octroi de primes</t>
  </si>
  <si>
    <t xml:space="preserve">Nombre d'agents dédiés à l'impression et la diffusion des documents </t>
  </si>
  <si>
    <t xml:space="preserve">* Annexe à joindre : une description précise de l'ensemble des tâches réalisées par les agents du guichet unique </t>
  </si>
  <si>
    <r>
      <t>Coût de la main d'œuvre interne (</t>
    </r>
    <r>
      <rPr>
        <sz val="8"/>
        <color rgb="FFFF0000"/>
        <rFont val="Arial"/>
        <family val="2"/>
      </rPr>
      <t>*)</t>
    </r>
  </si>
  <si>
    <t>Une description précise de l'ensemble des tâches réalisées par les agents du guichet unique en précisant les activités couvertes par les coûts renseignés dans le tableau T5</t>
  </si>
  <si>
    <t>Parc de CàB au 31/12 (en nombre de CàB placés et non placés)</t>
  </si>
  <si>
    <t>Coût des infrastructures et applications informatiques liées au guichet unique et/ou à la gestion des dossiers Qualiwatt</t>
  </si>
  <si>
    <t>3.6</t>
  </si>
  <si>
    <t>Traitement des dossiers Qualiwatt</t>
  </si>
  <si>
    <t>3.6.1</t>
  </si>
  <si>
    <t>3.6.2</t>
  </si>
  <si>
    <t>3.6.3</t>
  </si>
  <si>
    <t>Nombre de dossiers Qualiwatt traités par le guichet unique durant la période concernée</t>
  </si>
  <si>
    <t>Variation (en %)</t>
  </si>
  <si>
    <t>Coûts liés aux coupures</t>
  </si>
  <si>
    <t>Coûts d'entretien et déplacements inutiles</t>
  </si>
  <si>
    <t>Vente d'énergie</t>
  </si>
  <si>
    <t>Compensation coûts nets</t>
  </si>
  <si>
    <t>Coûts des déménagements problématiques (MOZA) et fins de contrats (EOC)</t>
  </si>
  <si>
    <t>Quantité (MWh)</t>
  </si>
  <si>
    <t>Prix d'achat moyen (€/MWh)</t>
  </si>
  <si>
    <t>Coûts d'acquisition (€)</t>
  </si>
  <si>
    <t>Prix de vente moyen (€/MWh)</t>
  </si>
  <si>
    <t>Revenu total (€)</t>
  </si>
  <si>
    <t>Rémunération réseau de transmission (€)</t>
  </si>
  <si>
    <t>Rémunération réseau de distribution (€)</t>
  </si>
  <si>
    <t>Coûts des OSP URE</t>
  </si>
  <si>
    <t>Entretien préventif</t>
  </si>
  <si>
    <t>Entretien curatif normal</t>
  </si>
  <si>
    <t>Remplacement armatures vapeurs mercure BP</t>
  </si>
  <si>
    <t>Remplacement armatures vapeurs mercure HP</t>
  </si>
  <si>
    <t>Dimming</t>
  </si>
  <si>
    <t>Base patrimoniale</t>
  </si>
  <si>
    <t>Audit et Reporting</t>
  </si>
  <si>
    <t>TOTAL COUTS OPEX OSP</t>
  </si>
  <si>
    <t>TOTAL COUTS CAPEX OSP</t>
  </si>
  <si>
    <t>I - OPEX LIES AUX OBLIGATIONS DE SERVICE PUBLIC</t>
  </si>
  <si>
    <t>II - CAPEX LIES AUX OBLIGATIONS DE SERVICE PUBLIC</t>
  </si>
  <si>
    <t>TOTAL COUTS OPEX ET CAPEX OSP</t>
  </si>
  <si>
    <t>Les données renseignées se rapportent aux périodes suivantes :</t>
  </si>
  <si>
    <t>Année N</t>
  </si>
  <si>
    <t>Année N-1</t>
  </si>
  <si>
    <t>Qualiwatt (primes)</t>
  </si>
  <si>
    <t>Déménagements problématiques (MOZA)</t>
  </si>
  <si>
    <t>Fins de contrats (EOC)</t>
  </si>
  <si>
    <t>Charge d'amortissement liée aux infrastructures et applications informatiques liées à la gestion des déménagements problématiques</t>
  </si>
  <si>
    <t>Charge d'amortissement liée aux infrastructures et applications informatiques liées à la gestion des fins de contrat</t>
  </si>
  <si>
    <t>Charge d'amortissement liée aux infrastructures et applications informatiques du service clientèle du GRD</t>
  </si>
  <si>
    <t xml:space="preserve"> Service clientèle du GRD</t>
  </si>
  <si>
    <t>Charge d'amortissement lié à l'aménagements des bureaux d'accueil en vue du rechargement des CàB</t>
  </si>
  <si>
    <t>Charge d'amortissement lié à la mise en place, maintenance et exploitation du système multivendeurs</t>
  </si>
  <si>
    <t>Charge d'amortissement lié à infrastructures informatiques nécessaires aux rechargements</t>
  </si>
  <si>
    <t>Charge d'amortissement sur les investissements compteurs à budget</t>
  </si>
  <si>
    <t>Marge bénéficiaire équitable sur les investissements compteurs à budget</t>
  </si>
  <si>
    <t>T2</t>
  </si>
  <si>
    <t>T1</t>
  </si>
  <si>
    <t>T3-T4</t>
  </si>
  <si>
    <t>Coût de l'entretien préventif</t>
  </si>
  <si>
    <t>Coût de l'entretien curatif normal</t>
  </si>
  <si>
    <t>Coût de remplacement des armatures vapeurs mercure BP</t>
  </si>
  <si>
    <t>Coût de remplacement des armatures vapeurs mercure HP</t>
  </si>
  <si>
    <t>Réf. Onglet du  rapport spécifique OSP</t>
  </si>
  <si>
    <t>Coût entretien EP (3.1)</t>
  </si>
  <si>
    <t>Base patrimoniale (3.2)</t>
  </si>
  <si>
    <t>Remplac.armatures TL (3.3)</t>
  </si>
  <si>
    <t>Remplac.armatures HGHP (3.4)</t>
  </si>
  <si>
    <t>Investissement Dimming (3.5)</t>
  </si>
  <si>
    <r>
      <rPr>
        <b/>
        <u/>
        <sz val="8"/>
        <rFont val="Arial"/>
        <family val="2"/>
      </rPr>
      <t>REMARQUES :</t>
    </r>
    <r>
      <rPr>
        <sz val="8"/>
        <rFont val="Arial"/>
        <family val="2"/>
      </rPr>
      <t xml:space="preserve"> Donner une description de </t>
    </r>
    <r>
      <rPr>
        <b/>
        <sz val="8"/>
        <rFont val="Arial"/>
        <family val="2"/>
      </rPr>
      <t>tout élément de coût à prendre en considération dès lors qu'il est supporté par le GRD dans le cadre de l'application des OSP régionales</t>
    </r>
    <r>
      <rPr>
        <sz val="8"/>
        <rFont val="Arial"/>
        <family val="2"/>
      </rPr>
      <t xml:space="preserve"> - élément qui n'aurait pas encore été pris en compte dans les tableaux précédents</t>
    </r>
    <r>
      <rPr>
        <b/>
        <sz val="8"/>
        <rFont val="Arial"/>
        <family val="2"/>
      </rPr>
      <t xml:space="preserve"> </t>
    </r>
  </si>
  <si>
    <t>Charge d'amortissement liée aux raccordements standards gratuits</t>
  </si>
  <si>
    <t>Marge bénéficiaire équitable sur les raccordements standards gratuits</t>
  </si>
  <si>
    <t>Coûts relatifs aux raccordements standards gratuits gaz</t>
  </si>
  <si>
    <t>T7B - Autres coûts relatifs aux OSP</t>
  </si>
  <si>
    <t>T7A - Eclairage public</t>
  </si>
  <si>
    <t>T7A</t>
  </si>
  <si>
    <t>T7B</t>
  </si>
  <si>
    <t>Tableau 7A</t>
  </si>
  <si>
    <t>Tableau 7B</t>
  </si>
  <si>
    <t>Eclairage public</t>
  </si>
  <si>
    <t>URE - Energies renouvelables</t>
  </si>
  <si>
    <t>Charge d'amortissement liée aux infrastructures et applications informatiques liées au guichet unique et/ou à la gestion des dossiers Qualiwatt</t>
  </si>
  <si>
    <t>Coûts administratifs directs et indirects</t>
  </si>
  <si>
    <t>Taux de rendement (%)</t>
  </si>
  <si>
    <t>Facturation (autres recettes) liées aux CàB</t>
  </si>
  <si>
    <r>
      <t>Recettes liées au placement des compteurs à budget (interventions clients /</t>
    </r>
    <r>
      <rPr>
        <sz val="8"/>
        <color rgb="FFFF0000"/>
        <rFont val="Arial"/>
        <family val="2"/>
      </rPr>
      <t xml:space="preserve"> Montant à renseigner en négatif</t>
    </r>
    <r>
      <rPr>
        <sz val="8"/>
        <rFont val="Arial"/>
        <family val="2"/>
      </rPr>
      <t>)</t>
    </r>
  </si>
  <si>
    <t xml:space="preserve">Montant investissement (années N et précédentes) raccordement standard gratuit </t>
  </si>
  <si>
    <t>(sur investissements années N et précédentes)</t>
  </si>
  <si>
    <t>7.5.3</t>
  </si>
  <si>
    <t>Valeur nette comptable moyenne sur l'année ((VNC fin année + VNC début d'année)/2)</t>
  </si>
  <si>
    <t>7.6.3</t>
  </si>
  <si>
    <t>Marge équitable sur investissements informatiques liés à la gestion des déménagements problématiques</t>
  </si>
  <si>
    <t>Marge équitable sur investissements informatiques liés au service clientèle du GRD</t>
  </si>
  <si>
    <t>Marge équitable sur investissements informatiques liés à la gestion des fins de contrat</t>
  </si>
  <si>
    <t>Marge équitable sur investissement infrastruct. et applications informatiques nécessaires au guichet unique / à Qualiwatt</t>
  </si>
  <si>
    <t>Marge équitable sur investissements informatiques liés au système multivendeurs</t>
  </si>
  <si>
    <t>Marge équitable sur investissements relatifs aux infrastructures informatiques nécessaires aux rechargements</t>
  </si>
  <si>
    <t>Marge bénéficiaire équitable sur investissements informatiques liés au service clientèle du GRD</t>
  </si>
  <si>
    <t>Marge bénéficiaire équitable sur investissements liés aux infrast. Informat. nécessaires aux rechargements</t>
  </si>
  <si>
    <t>Marge bénéficiaire équitable sur les investissements liés au système Multivendeurs</t>
  </si>
  <si>
    <t>Marge bénéficiaire équitable sur invests. Inform. liés à la gestion des déménagements problématiques</t>
  </si>
  <si>
    <t>Marge bénéficiaire équitable sur investissements informatiques liés à la gestion des fins de contrat</t>
  </si>
  <si>
    <t>Marge bénéf. équitable sur invests. Infrastruct. et applic. Inform. liées au guichet unique / à Qualiwatt</t>
  </si>
  <si>
    <t xml:space="preserve">Nombre de rechargements payés via Xenta-Banksys durant la période concernée </t>
  </si>
  <si>
    <t>6.2.3</t>
  </si>
  <si>
    <t>6.2.4</t>
  </si>
  <si>
    <t>Coûts de réconciliation financière des volumes pour les achats d’énergie aux clients protégés</t>
  </si>
  <si>
    <t>Coûts de réconciliation financière des volumes pour les achats d’énergie aux clients sous fournisseur X</t>
  </si>
  <si>
    <t>Montant global des primes Qualiwatt pris en charge durant la période concernée</t>
  </si>
  <si>
    <t>&lt;1&gt;</t>
  </si>
  <si>
    <t>&lt;2&gt;</t>
  </si>
  <si>
    <t>Charges financières liées aux raccordements standards gratuits</t>
  </si>
  <si>
    <t>Evolution de la valeur nette comptable des investissements primaires compteurs à budget</t>
  </si>
  <si>
    <t>Evolution de la valeur nette comptable des investissements secondaires compteurs à budget</t>
  </si>
  <si>
    <t>Taux de rendement primaire en %</t>
  </si>
  <si>
    <t>Taux de rendement secondaire en %</t>
  </si>
  <si>
    <t xml:space="preserve">Distinction des coûts fixes et des coûts variables </t>
  </si>
  <si>
    <t>Variable : nombre de CàB pour lequel un rechargement est opéré au cours de la période concernée</t>
  </si>
  <si>
    <t>Coûts fixes*</t>
  </si>
  <si>
    <t>Coûts variables*</t>
  </si>
  <si>
    <t>Dotation annuelle (P&amp;L) - compte 63</t>
  </si>
  <si>
    <t>Passage en irrécouvrables/Moins-value sur réalisation de créances - compte 64</t>
  </si>
  <si>
    <t>Coût unitaire 1 (rechargement)</t>
  </si>
  <si>
    <t>Coût unitaire 2 (CàB)</t>
  </si>
  <si>
    <t>Coût unitaire 3 (service clientèle)</t>
  </si>
  <si>
    <t>Coût unitaire 4 (MOZA et EOC)</t>
  </si>
  <si>
    <t>Coût unitaire 5 (guichet unique)</t>
  </si>
  <si>
    <t>&lt;2&gt; - &lt;1&gt;</t>
  </si>
  <si>
    <t>Annexe 7 :</t>
  </si>
  <si>
    <t>Annexe 8 :</t>
  </si>
  <si>
    <t xml:space="preserve">Annexe 9 : </t>
  </si>
  <si>
    <r>
      <t xml:space="preserve">Note justificative (explicative et chiffrée) des variations entre la </t>
    </r>
    <r>
      <rPr>
        <u/>
        <sz val="8"/>
        <rFont val="Arial"/>
        <family val="2"/>
      </rPr>
      <t>réalité N-1 et la réalité N</t>
    </r>
    <r>
      <rPr>
        <sz val="8"/>
        <rFont val="Arial"/>
        <family val="2"/>
      </rPr>
      <t xml:space="preserve"> ainsi que </t>
    </r>
    <r>
      <rPr>
        <b/>
        <sz val="8"/>
        <rFont val="Arial"/>
        <family val="2"/>
      </rPr>
      <t xml:space="preserve">entre la </t>
    </r>
    <r>
      <rPr>
        <b/>
        <u/>
        <sz val="8"/>
        <rFont val="Arial"/>
        <family val="2"/>
      </rPr>
      <t>réalité N et le budget N</t>
    </r>
  </si>
  <si>
    <r>
      <rPr>
        <b/>
        <u/>
        <sz val="7.5"/>
        <rFont val="Arial"/>
        <family val="2"/>
      </rPr>
      <t>REMARQUES :</t>
    </r>
    <r>
      <rPr>
        <sz val="7.5"/>
        <rFont val="Arial"/>
        <family val="2"/>
      </rPr>
      <t xml:space="preserve"> Les données renseignées dans le présent tableau doivent correspondre avec les données rapportées au travers du formulaire spécifique relatif à l'éclairage public transmis à la CWaPE en date du 31/03 des années N et N-1</t>
    </r>
  </si>
  <si>
    <r>
      <t>Détail de l'allocation des coûts fixes et variables (</t>
    </r>
    <r>
      <rPr>
        <b/>
        <u/>
        <sz val="8"/>
        <rFont val="Arial"/>
        <family val="2"/>
      </rPr>
      <t>note explicative</t>
    </r>
    <r>
      <rPr>
        <sz val="8"/>
        <rFont val="Arial"/>
        <family val="2"/>
      </rPr>
      <t xml:space="preserve"> par catégorie de coûts et </t>
    </r>
    <r>
      <rPr>
        <b/>
        <u/>
        <sz val="8"/>
        <rFont val="Arial"/>
        <family val="2"/>
      </rPr>
      <t>détail chiffré</t>
    </r>
    <r>
      <rPr>
        <sz val="8"/>
        <rFont val="Arial"/>
        <family val="2"/>
      </rPr>
      <t xml:space="preserve"> par catégorie de coûts pour l'année N-1 et pour l'année N)</t>
    </r>
  </si>
  <si>
    <t>RECAPITULATIF DES COUTS LIES AUX OBLIGATIONS DE SERVICE PUBLIC</t>
  </si>
  <si>
    <t>* Veuillez détailler l'allocation des coûts fixes et des coûts variables par catégorie (7.1.1., etc.) via une annexe 8</t>
  </si>
  <si>
    <t>* Veuillez détailler l'allocation des coûts fixes et des coûts variables par catégorie (8., 9., etc.) via une annexe 8</t>
  </si>
  <si>
    <t>* Veuillez détailler l'allocation des coûts fixes et des coûts variables par catégorie (1., 2., etc.) via une annexe 8</t>
  </si>
  <si>
    <t>* Veuillez détailler l'allocation des coûts fixes et des coûts variables par catégorie (3.1., 3.2., etc.) via une annexe 8</t>
  </si>
  <si>
    <t>Provision réductions de valeurs sur créances clients protégés et clients sous fournisseur X et moins-values y relatives</t>
  </si>
  <si>
    <r>
      <t xml:space="preserve">*Annexe : Détail du calcul des provisions au 31/12 à joindre en annexe au présent formulaire </t>
    </r>
    <r>
      <rPr>
        <b/>
        <sz val="8"/>
        <color rgb="FFFF0000"/>
        <rFont val="Arial"/>
        <family val="2"/>
      </rPr>
      <t>et du détail des moins-values sur réalisation de créances</t>
    </r>
  </si>
  <si>
    <t>Charges financières liées aux compteurs à budget</t>
  </si>
  <si>
    <t>Coûts liés à l'activation/désactivation</t>
  </si>
  <si>
    <t>Dotation annuelle réduction de valeur sur créances fourniture énergie et moins-values</t>
  </si>
  <si>
    <t>Coûts totaux liés au service clientèle (hors CAPEX et avec RDV et moins-value sur fourniture)</t>
  </si>
  <si>
    <t>Coûts totaux liés au fonctionnement de marché (Hors CAPEX)</t>
  </si>
  <si>
    <t>Coûts totaux liés à la promotion d'énergie renouvelable (Hors CAPEX et hors primes)</t>
  </si>
  <si>
    <r>
      <t>Nombre total de MOZA</t>
    </r>
    <r>
      <rPr>
        <b/>
        <sz val="8"/>
        <rFont val="Arial"/>
        <family val="2"/>
      </rPr>
      <t xml:space="preserve"> traités </t>
    </r>
    <r>
      <rPr>
        <sz val="8"/>
        <rFont val="Arial"/>
        <family val="2"/>
      </rPr>
      <t>par les fournisseurs durant l'exercice concerné</t>
    </r>
  </si>
  <si>
    <r>
      <t xml:space="preserve">Nombre total de EOC </t>
    </r>
    <r>
      <rPr>
        <b/>
        <sz val="8"/>
        <rFont val="Arial"/>
        <family val="2"/>
      </rPr>
      <t>traités</t>
    </r>
    <r>
      <rPr>
        <sz val="8"/>
        <rFont val="Arial"/>
        <family val="2"/>
      </rPr>
      <t xml:space="preserve"> par les fournisseurs durant l'exercice concerné</t>
    </r>
  </si>
  <si>
    <t>Coût de mise en place, maintenance et exploitation du système multivendeurs - (transactions payphones, paiements par proton, etc)</t>
  </si>
  <si>
    <t>*</t>
  </si>
  <si>
    <t>Le détail du calcul des provisions "réductions de valeurs sur créances douteuses" et " détail des moins-values sur réalisation de créances" reprises dans le tableau T2C</t>
  </si>
  <si>
    <t>Désinvestissements année N</t>
  </si>
  <si>
    <t>Coûts totaux liés aux CàB (hors CAPEX, hors rechargement, hors coûts entretien et avec RDV)</t>
  </si>
  <si>
    <t>Coûts totaux liés au rechargement de CàB (hors CAPEX et en ce compris coûts d'entretien)</t>
  </si>
  <si>
    <r>
      <t>* Justification requise pour tout écart de coût supérieur à 10% entre la</t>
    </r>
    <r>
      <rPr>
        <i/>
        <u/>
        <sz val="8"/>
        <color rgb="FFFF0000"/>
        <rFont val="Arial"/>
        <family val="2"/>
      </rPr>
      <t xml:space="preserve"> réalité N-1 et la réalité N</t>
    </r>
    <r>
      <rPr>
        <i/>
        <sz val="8"/>
        <color rgb="FFFF0000"/>
        <rFont val="Arial"/>
        <family val="2"/>
      </rPr>
      <t xml:space="preserve"> </t>
    </r>
    <r>
      <rPr>
        <b/>
        <i/>
        <sz val="8"/>
        <color rgb="FFFF0000"/>
        <rFont val="Arial"/>
        <family val="2"/>
      </rPr>
      <t xml:space="preserve">et entre le </t>
    </r>
    <r>
      <rPr>
        <b/>
        <i/>
        <u/>
        <sz val="8"/>
        <color rgb="FFFF0000"/>
        <rFont val="Arial"/>
        <family val="2"/>
      </rPr>
      <t>budget N et la réalité N</t>
    </r>
  </si>
  <si>
    <t>3.6.4.</t>
  </si>
  <si>
    <t>3.6.5</t>
  </si>
  <si>
    <t>Nombre de dossiers jugés recevables</t>
  </si>
  <si>
    <r>
      <t xml:space="preserve">Nombre de </t>
    </r>
    <r>
      <rPr>
        <u/>
        <sz val="8"/>
        <rFont val="Arial"/>
        <family val="2"/>
      </rPr>
      <t xml:space="preserve">nouvelles primes </t>
    </r>
    <r>
      <rPr>
        <sz val="8"/>
        <rFont val="Arial"/>
        <family val="2"/>
      </rPr>
      <t>traitées durant la période concernée</t>
    </r>
  </si>
  <si>
    <r>
      <t xml:space="preserve">Nombre de </t>
    </r>
    <r>
      <rPr>
        <u/>
        <sz val="8"/>
        <rFont val="Arial"/>
        <family val="2"/>
      </rPr>
      <t>primes "anniversaire"</t>
    </r>
    <r>
      <rPr>
        <sz val="8"/>
        <rFont val="Arial"/>
        <family val="2"/>
      </rPr>
      <t xml:space="preserve"> traitées durant la période concernée</t>
    </r>
  </si>
  <si>
    <r>
      <t xml:space="preserve">Nombre de dossiers </t>
    </r>
    <r>
      <rPr>
        <u/>
        <sz val="8"/>
        <rFont val="Arial"/>
        <family val="2"/>
      </rPr>
      <t>Solwatt</t>
    </r>
    <r>
      <rPr>
        <sz val="8"/>
        <rFont val="Arial"/>
        <family val="2"/>
      </rPr>
      <t xml:space="preserve"> traités par le guichet unique durant la période concernée </t>
    </r>
  </si>
  <si>
    <r>
      <t xml:space="preserve">Nombre de dossiers </t>
    </r>
    <r>
      <rPr>
        <u/>
        <sz val="8"/>
        <rFont val="Arial"/>
        <family val="2"/>
      </rPr>
      <t>Qualiwatt</t>
    </r>
    <r>
      <rPr>
        <sz val="8"/>
        <rFont val="Arial"/>
        <family val="2"/>
      </rPr>
      <t xml:space="preserve"> traités par le guichet unique durant la période concernée </t>
    </r>
  </si>
  <si>
    <t>La CWaPE demande au gestionnaire de réseau de justifier les écarts de coûts significatifs et à tout le moins ceux supérieurs à 10% entre la réalité de l'année N et la réalité de l'année N-1 ainsi que entre le budget de l'année N et la réalité de l'année N</t>
  </si>
  <si>
    <t>* volumes correspondants aux volumes repris dans le T19 "Evolution des volumes réels" du rapport annuel tarifaire de l'année N</t>
  </si>
  <si>
    <t>RECAPITULATIF</t>
  </si>
  <si>
    <t>Réalité 2017</t>
  </si>
  <si>
    <t>Variable : nombre de demandes de placement de CàB introduites et validées par le GRD au cours de l'année N</t>
  </si>
  <si>
    <t>Variable : Moyenne annuelle du nombre de clients que le GRD a fourni au cours de l’année N</t>
  </si>
  <si>
    <t>Variable : nombre de demandes de MOZA et EOC introduites et validées par le GRD au cours de l’année N</t>
  </si>
  <si>
    <t>Variable : nombre de dossiers « qualiwatt » et « solwatt » introduits auprès du GRD au cours de l’année N</t>
  </si>
  <si>
    <r>
      <t>Montant investissement RAB (Tableau T10C du rapport tarifaire annuel de l'année N</t>
    </r>
    <r>
      <rPr>
        <sz val="8"/>
        <color rgb="FFFF0000"/>
        <rFont val="Arial"/>
        <family val="2"/>
      </rPr>
      <t>*</t>
    </r>
    <r>
      <rPr>
        <sz val="8"/>
        <rFont val="Arial"/>
        <family val="2"/>
      </rPr>
      <t>)</t>
    </r>
  </si>
  <si>
    <r>
      <t>Veuillez faire le lien avec le tableau T10C du rapport annuel tarifaire de l'année N intitulé "</t>
    </r>
    <r>
      <rPr>
        <i/>
        <sz val="8"/>
        <color rgb="FFFF0000"/>
        <rFont val="Arial"/>
        <family val="2"/>
      </rPr>
      <t>Détails de l'évolution de l'actif régulé secondaire</t>
    </r>
    <r>
      <rPr>
        <sz val="8"/>
        <color rgb="FFFF0000"/>
        <rFont val="Arial"/>
        <family val="2"/>
      </rPr>
      <t>"</t>
    </r>
  </si>
  <si>
    <t>Réalité 2018</t>
  </si>
  <si>
    <t>Budget 2018</t>
  </si>
  <si>
    <t>ANALYSE DES COÛTS DES OBLIGATIONS DE SERVICE PUBLIC IMPOSEES AU GRD - REALITE 2018</t>
  </si>
  <si>
    <t>ATTENTION: Les données se rapportant au budget 2018 doivent correspondre aux prévisions de coûts renseignées dans la proposition tarifaire 2017 telle que prolongée par les décisions du Comité de Direction de la CWaPE du 1er décembre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</si>
</sst>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 #,##0.00_ ;_ * \-#,##0.00_ ;_ * &quot;-&quot;??_ ;_ @_ "/>
  </numFmts>
  <fonts count="9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i/>
      <sz val="8"/>
      <color rgb="FFFF0000"/>
      <name val="Arial"/>
      <family val="2"/>
    </font>
    <font>
      <b/>
      <sz val="8"/>
      <name val="Arial"/>
      <family val="2"/>
    </font>
    <font>
      <sz val="8"/>
      <color rgb="FFFF0000"/>
      <name val="Arial"/>
      <family val="2"/>
    </font>
    <font>
      <b/>
      <sz val="10"/>
      <color indexed="8"/>
      <name val="Arial"/>
      <family val="2"/>
    </font>
    <font>
      <sz val="10"/>
      <color indexed="8"/>
      <name val="Arial"/>
      <family val="2"/>
    </font>
    <font>
      <sz val="10"/>
      <color theme="1"/>
      <name val="Arial"/>
      <family val="2"/>
    </font>
    <font>
      <b/>
      <sz val="12"/>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8"/>
      <color theme="1"/>
      <name val="Arial"/>
      <family val="2"/>
    </font>
    <font>
      <sz val="10"/>
      <name val="Arial"/>
      <family val="2"/>
    </font>
    <font>
      <b/>
      <sz val="10"/>
      <name val="Arial"/>
      <family val="2"/>
    </font>
    <font>
      <b/>
      <u/>
      <sz val="10"/>
      <name val="Arial"/>
      <family val="2"/>
    </font>
    <font>
      <u/>
      <sz val="10"/>
      <name val="Arial"/>
      <family val="2"/>
    </font>
    <font>
      <b/>
      <sz val="10"/>
      <color theme="0"/>
      <name val="Arial"/>
      <family val="2"/>
    </font>
    <font>
      <sz val="8"/>
      <color theme="0"/>
      <name val="Arial"/>
      <family val="2"/>
    </font>
    <font>
      <b/>
      <u/>
      <sz val="8"/>
      <name val="Arial"/>
      <family val="2"/>
    </font>
    <font>
      <sz val="11"/>
      <color indexed="8"/>
      <name val="Calibri"/>
      <family val="2"/>
    </font>
    <font>
      <sz val="10"/>
      <name val="Trebuchet MS"/>
      <family val="2"/>
    </font>
    <font>
      <sz val="9"/>
      <color indexed="20"/>
      <name val="Arial"/>
      <family val="2"/>
    </font>
    <font>
      <sz val="9"/>
      <color indexed="48"/>
      <name val="Arial"/>
      <family val="2"/>
    </font>
    <font>
      <b/>
      <sz val="12"/>
      <color indexed="20"/>
      <name val="Arial"/>
      <family val="2"/>
    </font>
    <font>
      <b/>
      <sz val="9"/>
      <color indexed="20"/>
      <name val="Arial"/>
      <family val="2"/>
    </font>
    <font>
      <sz val="11"/>
      <name val="Arial"/>
      <family val="2"/>
    </font>
    <font>
      <b/>
      <sz val="14"/>
      <name val="Arial"/>
      <family val="2"/>
    </font>
    <font>
      <b/>
      <sz val="12"/>
      <name val="Arial"/>
      <family val="2"/>
    </font>
    <font>
      <b/>
      <i/>
      <sz val="12"/>
      <name val="Arial"/>
      <family val="2"/>
    </font>
    <font>
      <b/>
      <i/>
      <sz val="14"/>
      <name val="Arial"/>
      <family val="2"/>
    </font>
    <font>
      <b/>
      <sz val="24"/>
      <name val="Arial"/>
      <family val="2"/>
    </font>
    <font>
      <b/>
      <i/>
      <sz val="24"/>
      <name val="Arial"/>
      <family val="2"/>
    </font>
    <font>
      <sz val="11"/>
      <color indexed="9"/>
      <name val="Calibri"/>
      <family val="2"/>
    </font>
    <font>
      <sz val="11"/>
      <color indexed="10"/>
      <name val="Calibri"/>
      <family val="2"/>
    </font>
    <font>
      <b/>
      <sz val="12"/>
      <name val="Helv"/>
    </font>
    <font>
      <b/>
      <u/>
      <sz val="12"/>
      <name val="Helv"/>
    </font>
    <font>
      <b/>
      <u val="double"/>
      <sz val="14"/>
      <name val="Helv"/>
    </font>
    <font>
      <b/>
      <sz val="11"/>
      <color indexed="52"/>
      <name val="Calibri"/>
      <family val="2"/>
    </font>
    <font>
      <b/>
      <sz val="11"/>
      <color indexed="10"/>
      <name val="Calibri"/>
      <family val="2"/>
    </font>
    <font>
      <b/>
      <sz val="11"/>
      <color indexed="9"/>
      <name val="Calibri"/>
      <family val="2"/>
    </font>
    <font>
      <b/>
      <sz val="11"/>
      <color indexed="8"/>
      <name val="Calibri"/>
      <family val="2"/>
    </font>
    <font>
      <sz val="11"/>
      <color indexed="62"/>
      <name val="Calibri"/>
      <family val="2"/>
    </font>
    <font>
      <sz val="11"/>
      <color indexed="52"/>
      <name val="Calibri"/>
      <family val="2"/>
    </font>
    <font>
      <sz val="11"/>
      <color indexed="17"/>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9"/>
      <name val="Calibri"/>
      <family val="2"/>
    </font>
    <font>
      <sz val="10"/>
      <name val="Verdana"/>
      <family val="2"/>
    </font>
    <font>
      <sz val="11"/>
      <color indexed="9"/>
      <name val="Arial"/>
      <family val="2"/>
    </font>
    <font>
      <b/>
      <sz val="11"/>
      <color indexed="9"/>
      <name val="Arial"/>
      <family val="2"/>
    </font>
    <font>
      <sz val="10"/>
      <color indexed="56"/>
      <name val="Arial"/>
      <family val="2"/>
    </font>
    <font>
      <b/>
      <sz val="11"/>
      <color indexed="56"/>
      <name val="Arial"/>
      <family val="2"/>
    </font>
    <font>
      <b/>
      <i/>
      <sz val="11"/>
      <color indexed="56"/>
      <name val="Arial"/>
      <family val="2"/>
    </font>
    <font>
      <b/>
      <sz val="11"/>
      <color indexed="18"/>
      <name val="Arial Narrow"/>
      <family val="2"/>
    </font>
    <font>
      <b/>
      <sz val="18"/>
      <color indexed="62"/>
      <name val="Cambria"/>
      <family val="2"/>
    </font>
    <font>
      <b/>
      <sz val="11"/>
      <color indexed="63"/>
      <name val="Calibri"/>
      <family val="2"/>
    </font>
    <font>
      <i/>
      <sz val="11"/>
      <color indexed="23"/>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i/>
      <sz val="7"/>
      <name val="Arial"/>
      <family val="2"/>
    </font>
    <font>
      <b/>
      <sz val="8"/>
      <color rgb="FFFF0000"/>
      <name val="Arial"/>
      <family val="2"/>
    </font>
    <font>
      <b/>
      <u/>
      <sz val="9"/>
      <name val="Arial"/>
      <family val="2"/>
    </font>
    <font>
      <sz val="10"/>
      <color theme="0"/>
      <name val="Arial"/>
      <family val="2"/>
    </font>
    <font>
      <b/>
      <sz val="10"/>
      <color rgb="FF002060"/>
      <name val="Arial"/>
      <family val="2"/>
    </font>
    <font>
      <sz val="8"/>
      <color rgb="FF0000FF"/>
      <name val="Arial"/>
      <family val="2"/>
    </font>
    <font>
      <sz val="8"/>
      <color rgb="FFC00000"/>
      <name val="Arial"/>
      <family val="2"/>
    </font>
    <font>
      <sz val="9"/>
      <color indexed="81"/>
      <name val="Tahoma"/>
      <family val="2"/>
    </font>
    <font>
      <b/>
      <sz val="9"/>
      <color indexed="81"/>
      <name val="Tahoma"/>
      <family val="2"/>
    </font>
    <font>
      <sz val="8"/>
      <color rgb="FF0070C0"/>
      <name val="Arial"/>
      <family val="2"/>
    </font>
    <font>
      <i/>
      <u/>
      <sz val="8"/>
      <color rgb="FFFF0000"/>
      <name val="Arial"/>
      <family val="2"/>
    </font>
    <font>
      <u/>
      <sz val="8"/>
      <name val="Arial"/>
      <family val="2"/>
    </font>
    <font>
      <b/>
      <sz val="8"/>
      <color theme="0" tint="-0.249977111117893"/>
      <name val="Arial"/>
      <family val="2"/>
    </font>
    <font>
      <b/>
      <i/>
      <sz val="8"/>
      <color rgb="FFFF0000"/>
      <name val="Arial"/>
      <family val="2"/>
    </font>
    <font>
      <b/>
      <i/>
      <u/>
      <sz val="8"/>
      <color rgb="FFFF0000"/>
      <name val="Arial"/>
      <family val="2"/>
    </font>
    <font>
      <sz val="7.5"/>
      <name val="Arial"/>
      <family val="2"/>
    </font>
    <font>
      <b/>
      <u/>
      <sz val="7.5"/>
      <name val="Arial"/>
      <family val="2"/>
    </font>
    <font>
      <u/>
      <sz val="9"/>
      <color indexed="81"/>
      <name val="Tahoma"/>
      <family val="2"/>
    </font>
    <font>
      <sz val="9"/>
      <color indexed="81"/>
      <name val="Tahoma"/>
      <charset val="1"/>
    </font>
    <font>
      <b/>
      <sz val="9"/>
      <color indexed="81"/>
      <name val="Tahoma"/>
      <charset val="1"/>
    </font>
  </fonts>
  <fills count="9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9" tint="0.59999389629810485"/>
        <bgColor indexed="64"/>
      </patternFill>
    </fill>
    <fill>
      <patternFill patternType="solid">
        <fgColor theme="2"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CC"/>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2"/>
      </patternFill>
    </fill>
    <fill>
      <patternFill patternType="solid">
        <fgColor indexed="46"/>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2"/>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solid">
        <fgColor indexed="20"/>
      </patternFill>
    </fill>
    <fill>
      <patternFill patternType="solid">
        <fgColor indexed="23"/>
      </patternFill>
    </fill>
    <fill>
      <patternFill patternType="solid">
        <fgColor rgb="FFFFFF00"/>
        <bgColor indexed="64"/>
      </patternFill>
    </fill>
    <fill>
      <patternFill patternType="lightDown">
        <bgColor theme="5" tint="0.39994506668294322"/>
      </patternFill>
    </fill>
    <fill>
      <patternFill patternType="solid">
        <fgColor theme="1"/>
        <bgColor indexed="64"/>
      </patternFill>
    </fill>
    <fill>
      <patternFill patternType="solid">
        <fgColor theme="3" tint="0.59999389629810485"/>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51"/>
      </left>
      <right style="thin">
        <color indexed="51"/>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29566">
    <xf numFmtId="0" fontId="0" fillId="0" borderId="0"/>
    <xf numFmtId="9" fontId="4" fillId="0" borderId="0" applyFont="0" applyFill="0" applyBorder="0" applyAlignment="0" applyProtection="0"/>
    <xf numFmtId="0" fontId="3" fillId="0" borderId="0"/>
    <xf numFmtId="0" fontId="4" fillId="0" borderId="0">
      <alignment vertical="top"/>
    </xf>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4" fillId="0" borderId="0"/>
    <xf numFmtId="0" fontId="4" fillId="0" borderId="0"/>
    <xf numFmtId="0" fontId="4" fillId="0" borderId="0"/>
    <xf numFmtId="0" fontId="4" fillId="0" borderId="0">
      <alignment vertical="top"/>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0" fillId="13"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0" fillId="15" borderId="0" applyNumberFormat="0" applyProtection="0">
      <alignment horizontal="left" vertical="center" indent="1"/>
    </xf>
    <xf numFmtId="4" fontId="11" fillId="16"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0" fillId="25" borderId="14" applyNumberFormat="0" applyProtection="0">
      <alignment horizontal="left" vertical="center" indent="1"/>
    </xf>
    <xf numFmtId="4" fontId="11" fillId="26" borderId="0" applyNumberFormat="0" applyProtection="0">
      <alignment horizontal="left" vertical="center" indent="1"/>
    </xf>
    <xf numFmtId="4" fontId="13" fillId="27" borderId="0" applyNumberFormat="0" applyProtection="0">
      <alignment horizontal="left" vertical="center" indent="1"/>
    </xf>
    <xf numFmtId="4" fontId="11" fillId="28" borderId="13" applyNumberFormat="0" applyProtection="0">
      <alignment horizontal="right" vertical="center"/>
    </xf>
    <xf numFmtId="4" fontId="11" fillId="26" borderId="0" applyNumberFormat="0" applyProtection="0">
      <alignment horizontal="left" vertical="center" indent="1"/>
    </xf>
    <xf numFmtId="4" fontId="11" fillId="15" borderId="0"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0" fontId="11" fillId="15" borderId="13" applyNumberFormat="0" applyProtection="0">
      <alignment horizontal="left" vertical="top" indent="1"/>
    </xf>
    <xf numFmtId="4" fontId="16" fillId="32" borderId="0" applyNumberFormat="0" applyProtection="0">
      <alignment horizontal="left" vertical="center" indent="1"/>
    </xf>
    <xf numFmtId="4" fontId="17" fillId="26" borderId="13" applyNumberFormat="0" applyProtection="0">
      <alignment horizontal="right" vertical="center"/>
    </xf>
    <xf numFmtId="0" fontId="4" fillId="0" borderId="0">
      <alignment vertical="top"/>
    </xf>
    <xf numFmtId="0" fontId="4" fillId="0" borderId="0">
      <alignment vertical="top"/>
    </xf>
    <xf numFmtId="0" fontId="4" fillId="0" borderId="0">
      <alignment vertical="top"/>
    </xf>
    <xf numFmtId="0" fontId="4" fillId="0" borderId="0"/>
    <xf numFmtId="0" fontId="3" fillId="0" borderId="0"/>
    <xf numFmtId="0" fontId="4" fillId="0" borderId="0">
      <alignment vertical="top"/>
    </xf>
    <xf numFmtId="0" fontId="4" fillId="0" borderId="0">
      <alignment vertical="top"/>
    </xf>
    <xf numFmtId="0" fontId="4" fillId="0" borderId="0">
      <alignment vertical="top"/>
    </xf>
    <xf numFmtId="0" fontId="11" fillId="0" borderId="0">
      <alignment vertical="top"/>
    </xf>
    <xf numFmtId="0" fontId="11" fillId="0" borderId="0">
      <alignment vertical="top"/>
    </xf>
    <xf numFmtId="43" fontId="4" fillId="0" borderId="0" applyFont="0" applyFill="0" applyBorder="0" applyAlignment="0" applyProtection="0"/>
    <xf numFmtId="0" fontId="4" fillId="0" borderId="0"/>
    <xf numFmtId="0" fontId="12" fillId="0" borderId="0"/>
    <xf numFmtId="0" fontId="4" fillId="0" borderId="0"/>
    <xf numFmtId="0" fontId="19"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7" fillId="0" borderId="0" applyFont="0" applyFill="0" applyBorder="0" applyAlignment="0" applyProtection="0"/>
    <xf numFmtId="0" fontId="26"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4" fontId="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4"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1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44" fontId="4" fillId="0" borderId="0" applyFont="0" applyFill="0" applyBorder="0" applyAlignment="0" applyProtection="0"/>
    <xf numFmtId="0" fontId="4" fillId="0" borderId="0">
      <alignment vertical="top"/>
    </xf>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12" fillId="0" borderId="0"/>
    <xf numFmtId="9" fontId="2"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4"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12" fillId="0" borderId="0"/>
    <xf numFmtId="0" fontId="4" fillId="0" borderId="0"/>
    <xf numFmtId="0" fontId="2" fillId="0" borderId="0"/>
    <xf numFmtId="0" fontId="2" fillId="0" borderId="0"/>
    <xf numFmtId="44" fontId="4" fillId="0" borderId="0" applyFont="0" applyFill="0" applyBorder="0" applyAlignment="0" applyProtection="0"/>
    <xf numFmtId="0" fontId="4"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lignment vertical="top"/>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12" fillId="0" borderId="0"/>
    <xf numFmtId="0" fontId="4" fillId="0" borderId="0"/>
    <xf numFmtId="0" fontId="2" fillId="0" borderId="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4"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12" fillId="0" borderId="0"/>
    <xf numFmtId="0" fontId="2" fillId="47" borderId="17" applyNumberFormat="0" applyFont="0" applyAlignment="0" applyProtection="0"/>
    <xf numFmtId="43" fontId="2" fillId="0" borderId="0" applyFont="0" applyFill="0" applyBorder="0" applyAlignment="0" applyProtection="0"/>
    <xf numFmtId="4" fontId="13" fillId="27" borderId="0" applyNumberFormat="0" applyProtection="0">
      <alignment horizontal="left" vertical="center" indent="1"/>
    </xf>
    <xf numFmtId="4" fontId="11" fillId="26" borderId="0" applyNumberFormat="0" applyProtection="0">
      <alignment horizontal="left" vertical="center" indent="1"/>
    </xf>
    <xf numFmtId="4" fontId="11" fillId="26" borderId="0" applyNumberFormat="0" applyProtection="0">
      <alignment horizontal="left" vertical="center" indent="1"/>
    </xf>
    <xf numFmtId="4" fontId="11" fillId="15" borderId="0" applyNumberFormat="0" applyProtection="0">
      <alignment horizontal="left" vertical="center" indent="1"/>
    </xf>
    <xf numFmtId="4" fontId="11" fillId="15" borderId="0"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0" borderId="0"/>
    <xf numFmtId="0" fontId="4" fillId="0" borderId="0"/>
    <xf numFmtId="4" fontId="16" fillId="32" borderId="0" applyNumberFormat="0" applyProtection="0">
      <alignment horizontal="left" vertical="center" indent="1"/>
    </xf>
    <xf numFmtId="0" fontId="28" fillId="48" borderId="0"/>
    <xf numFmtId="0" fontId="29" fillId="48" borderId="0"/>
    <xf numFmtId="0" fontId="30" fillId="48" borderId="18"/>
    <xf numFmtId="0" fontId="30" fillId="48" borderId="0"/>
    <xf numFmtId="0" fontId="28" fillId="49" borderId="18">
      <protection locked="0"/>
    </xf>
    <xf numFmtId="0" fontId="28" fillId="48" borderId="0"/>
    <xf numFmtId="0" fontId="31" fillId="50" borderId="0"/>
    <xf numFmtId="0" fontId="31" fillId="51" borderId="0"/>
    <xf numFmtId="0" fontId="31" fillId="52" borderId="0"/>
    <xf numFmtId="0" fontId="2" fillId="0" borderId="0"/>
    <xf numFmtId="4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12" fillId="0" borderId="0"/>
    <xf numFmtId="0" fontId="11" fillId="0" borderId="0">
      <alignment vertical="top"/>
    </xf>
    <xf numFmtId="0" fontId="10" fillId="14" borderId="13" applyNumberFormat="0" applyProtection="0">
      <alignment horizontal="left" vertical="top" indent="1"/>
    </xf>
    <xf numFmtId="0" fontId="11" fillId="31" borderId="13" applyNumberFormat="0" applyProtection="0">
      <alignment horizontal="left" vertical="top" indent="1"/>
    </xf>
    <xf numFmtId="0" fontId="4" fillId="29" borderId="13" applyNumberFormat="0" applyProtection="0">
      <alignment horizontal="left" vertical="top" indent="1"/>
    </xf>
    <xf numFmtId="43" fontId="2" fillId="0" borderId="0" applyFont="0" applyFill="0" applyBorder="0" applyAlignment="0" applyProtection="0"/>
    <xf numFmtId="0" fontId="11" fillId="31" borderId="13" applyNumberFormat="0" applyProtection="0">
      <alignment horizontal="left" vertical="top" indent="1"/>
    </xf>
    <xf numFmtId="0" fontId="26" fillId="55" borderId="0" applyNumberFormat="0" applyBorder="0" applyAlignment="0" applyProtection="0"/>
    <xf numFmtId="0" fontId="4" fillId="15" borderId="13" applyNumberFormat="0" applyProtection="0">
      <alignment horizontal="left" vertical="top" indent="1"/>
    </xf>
    <xf numFmtId="0" fontId="11" fillId="31" borderId="13" applyNumberFormat="0" applyProtection="0">
      <alignment horizontal="left" vertical="top" indent="1"/>
    </xf>
    <xf numFmtId="4" fontId="11" fillId="18" borderId="13" applyNumberFormat="0" applyProtection="0">
      <alignment horizontal="right" vertical="center"/>
    </xf>
    <xf numFmtId="0" fontId="4" fillId="30" borderId="13" applyNumberFormat="0" applyProtection="0">
      <alignment horizontal="left" vertical="center" indent="1"/>
    </xf>
    <xf numFmtId="4" fontId="15" fillId="26" borderId="13" applyNumberFormat="0" applyProtection="0">
      <alignment horizontal="right" vertical="center"/>
    </xf>
    <xf numFmtId="4" fontId="11" fillId="16" borderId="13" applyNumberFormat="0" applyProtection="0">
      <alignment horizontal="right" vertical="center"/>
    </xf>
    <xf numFmtId="4" fontId="11" fillId="22" borderId="13" applyNumberFormat="0" applyProtection="0">
      <alignment horizontal="right" vertical="center"/>
    </xf>
    <xf numFmtId="43" fontId="4" fillId="0" borderId="0" applyFont="0" applyFill="0" applyBorder="0" applyAlignment="0" applyProtection="0"/>
    <xf numFmtId="0" fontId="26" fillId="53" borderId="0" applyNumberFormat="0" applyBorder="0" applyAlignment="0" applyProtection="0"/>
    <xf numFmtId="4" fontId="11" fillId="28" borderId="13" applyNumberFormat="0" applyProtection="0">
      <alignment horizontal="right" vertical="center"/>
    </xf>
    <xf numFmtId="4" fontId="14" fillId="14" borderId="13" applyNumberFormat="0" applyProtection="0">
      <alignment vertical="center"/>
    </xf>
    <xf numFmtId="0" fontId="10" fillId="14" borderId="13" applyNumberFormat="0" applyProtection="0">
      <alignment horizontal="left" vertical="top" indent="1"/>
    </xf>
    <xf numFmtId="4" fontId="11" fillId="16" borderId="13" applyNumberFormat="0" applyProtection="0">
      <alignment horizontal="right" vertical="center"/>
    </xf>
    <xf numFmtId="4" fontId="17" fillId="26" borderId="13" applyNumberFormat="0" applyProtection="0">
      <alignment horizontal="right" vertical="center"/>
    </xf>
    <xf numFmtId="0" fontId="10" fillId="14" borderId="13" applyNumberFormat="0" applyProtection="0">
      <alignment horizontal="left" vertical="top" indent="1"/>
    </xf>
    <xf numFmtId="4" fontId="11" fillId="31" borderId="13" applyNumberFormat="0" applyProtection="0">
      <alignment vertical="center"/>
    </xf>
    <xf numFmtId="4" fontId="11" fillId="18" borderId="13" applyNumberFormat="0" applyProtection="0">
      <alignment horizontal="right" vertical="center"/>
    </xf>
    <xf numFmtId="4" fontId="17" fillId="26" borderId="13" applyNumberFormat="0" applyProtection="0">
      <alignment horizontal="right" vertical="center"/>
    </xf>
    <xf numFmtId="0" fontId="4" fillId="29" borderId="13" applyNumberFormat="0" applyProtection="0">
      <alignment horizontal="left" vertical="center" indent="1"/>
    </xf>
    <xf numFmtId="4" fontId="11" fillId="19" borderId="13" applyNumberFormat="0" applyProtection="0">
      <alignment horizontal="right" vertical="center"/>
    </xf>
    <xf numFmtId="0" fontId="4" fillId="29" borderId="13" applyNumberFormat="0" applyProtection="0">
      <alignment horizontal="left" vertical="top" indent="1"/>
    </xf>
    <xf numFmtId="0" fontId="10" fillId="14" borderId="13" applyNumberFormat="0" applyProtection="0">
      <alignment horizontal="left" vertical="top" indent="1"/>
    </xf>
    <xf numFmtId="4" fontId="11" fillId="22" borderId="13" applyNumberFormat="0" applyProtection="0">
      <alignment horizontal="right" vertical="center"/>
    </xf>
    <xf numFmtId="0" fontId="57" fillId="0" borderId="0"/>
    <xf numFmtId="4" fontId="14" fillId="14" borderId="13" applyNumberFormat="0" applyProtection="0">
      <alignment vertical="center"/>
    </xf>
    <xf numFmtId="4" fontId="15" fillId="26" borderId="13" applyNumberFormat="0" applyProtection="0">
      <alignment horizontal="right" vertical="center"/>
    </xf>
    <xf numFmtId="4" fontId="10" fillId="25" borderId="14" applyNumberFormat="0" applyProtection="0">
      <alignment horizontal="left" vertical="center" indent="1"/>
    </xf>
    <xf numFmtId="0" fontId="4" fillId="29" borderId="13" applyNumberFormat="0" applyProtection="0">
      <alignment horizontal="left" vertical="top" indent="1"/>
    </xf>
    <xf numFmtId="4" fontId="58" fillId="88" borderId="27" applyNumberFormat="0" applyProtection="0">
      <alignment vertical="center"/>
    </xf>
    <xf numFmtId="0" fontId="4" fillId="15" borderId="13" applyNumberFormat="0" applyProtection="0">
      <alignment horizontal="left" vertical="center" indent="1"/>
    </xf>
    <xf numFmtId="0" fontId="4" fillId="15" borderId="13" applyNumberFormat="0" applyProtection="0">
      <alignment horizontal="left" vertical="top" indent="1"/>
    </xf>
    <xf numFmtId="0" fontId="5" fillId="81" borderId="28" applyNumberFormat="0">
      <protection locked="0"/>
    </xf>
    <xf numFmtId="0" fontId="4" fillId="0" borderId="0">
      <alignment vertical="top"/>
    </xf>
    <xf numFmtId="4" fontId="11" fillId="19" borderId="13" applyNumberFormat="0" applyProtection="0">
      <alignment horizontal="right" vertical="center"/>
    </xf>
    <xf numFmtId="4" fontId="11" fillId="28" borderId="13" applyNumberFormat="0" applyProtection="0">
      <alignment horizontal="right" vertical="center"/>
    </xf>
    <xf numFmtId="0" fontId="4" fillId="0" borderId="0"/>
    <xf numFmtId="0" fontId="4" fillId="0" borderId="0"/>
    <xf numFmtId="0" fontId="4" fillId="0" borderId="0"/>
    <xf numFmtId="4" fontId="11" fillId="20" borderId="13"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32" fillId="87" borderId="27" applyNumberFormat="0" applyProtection="0">
      <alignment vertical="center"/>
    </xf>
    <xf numFmtId="4" fontId="11" fillId="31" borderId="13" applyNumberFormat="0" applyProtection="0">
      <alignment horizontal="left" vertical="center" indent="1"/>
    </xf>
    <xf numFmtId="0" fontId="4" fillId="0" borderId="0"/>
    <xf numFmtId="0" fontId="4" fillId="0" borderId="0"/>
    <xf numFmtId="0" fontId="4" fillId="0" borderId="0"/>
    <xf numFmtId="0" fontId="4" fillId="0" borderId="0"/>
    <xf numFmtId="4" fontId="10" fillId="14" borderId="13" applyNumberFormat="0" applyProtection="0">
      <alignment horizontal="left" vertical="center" indent="1"/>
    </xf>
    <xf numFmtId="0" fontId="4" fillId="27" borderId="13" applyNumberFormat="0" applyProtection="0">
      <alignment horizontal="left" vertical="top"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4" fillId="0" borderId="0"/>
    <xf numFmtId="4" fontId="11" fillId="31" borderId="13" applyNumberFormat="0" applyProtection="0">
      <alignment vertical="center"/>
    </xf>
    <xf numFmtId="0" fontId="4" fillId="0" borderId="0"/>
    <xf numFmtId="4" fontId="11" fillId="19" borderId="13" applyNumberFormat="0" applyProtection="0">
      <alignment horizontal="right" vertical="center"/>
    </xf>
    <xf numFmtId="0" fontId="4" fillId="29" borderId="13" applyNumberFormat="0" applyProtection="0">
      <alignment horizontal="left" vertical="top" indent="1"/>
    </xf>
    <xf numFmtId="0" fontId="42" fillId="0" borderId="0"/>
    <xf numFmtId="0" fontId="11" fillId="31" borderId="13" applyNumberFormat="0" applyProtection="0">
      <alignment horizontal="left" vertical="top" indent="1"/>
    </xf>
    <xf numFmtId="0" fontId="26" fillId="67" borderId="0" applyNumberFormat="0" applyBorder="0" applyAlignment="0" applyProtection="0"/>
    <xf numFmtId="44" fontId="27" fillId="0" borderId="0" applyFont="0" applyFill="0" applyBorder="0" applyAlignment="0" applyProtection="0"/>
    <xf numFmtId="0" fontId="26" fillId="0" borderId="0"/>
    <xf numFmtId="0" fontId="27" fillId="0" borderId="0"/>
    <xf numFmtId="4" fontId="11" fillId="31" borderId="13" applyNumberFormat="0" applyProtection="0">
      <alignment horizontal="left" vertical="center" indent="1"/>
    </xf>
    <xf numFmtId="4" fontId="15" fillId="26" borderId="13" applyNumberFormat="0" applyProtection="0">
      <alignment horizontal="right" vertical="center"/>
    </xf>
    <xf numFmtId="0" fontId="2" fillId="0" borderId="0"/>
    <xf numFmtId="0" fontId="11" fillId="31" borderId="13" applyNumberFormat="0" applyProtection="0">
      <alignment horizontal="left" vertical="top" indent="1"/>
    </xf>
    <xf numFmtId="0" fontId="10" fillId="14" borderId="13" applyNumberFormat="0" applyProtection="0">
      <alignment horizontal="left" vertical="top" indent="1"/>
    </xf>
    <xf numFmtId="4" fontId="15" fillId="26"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4" fontId="11" fillId="21" borderId="13" applyNumberFormat="0" applyProtection="0">
      <alignment horizontal="right" vertical="center"/>
    </xf>
    <xf numFmtId="0" fontId="11" fillId="15" borderId="13" applyNumberFormat="0" applyProtection="0">
      <alignment horizontal="left" vertical="top" indent="1"/>
    </xf>
    <xf numFmtId="4" fontId="17" fillId="26" borderId="13" applyNumberFormat="0" applyProtection="0">
      <alignment horizontal="right" vertical="center"/>
    </xf>
    <xf numFmtId="0" fontId="4" fillId="27" borderId="13" applyNumberFormat="0" applyProtection="0">
      <alignment horizontal="left" vertical="top" indent="1"/>
    </xf>
    <xf numFmtId="4" fontId="11" fillId="28" borderId="13" applyNumberFormat="0" applyProtection="0">
      <alignment horizontal="right" vertical="center"/>
    </xf>
    <xf numFmtId="4" fontId="11" fillId="18" borderId="13" applyNumberFormat="0" applyProtection="0">
      <alignment horizontal="right" vertical="center"/>
    </xf>
    <xf numFmtId="0" fontId="4" fillId="30" borderId="13" applyNumberFormat="0" applyProtection="0">
      <alignment horizontal="left" vertical="top" indent="1"/>
    </xf>
    <xf numFmtId="4" fontId="17" fillId="26" borderId="13" applyNumberFormat="0" applyProtection="0">
      <alignment horizontal="right" vertical="center"/>
    </xf>
    <xf numFmtId="0" fontId="4" fillId="29" borderId="13" applyNumberFormat="0" applyProtection="0">
      <alignment horizontal="left" vertical="top" indent="1"/>
    </xf>
    <xf numFmtId="0" fontId="4" fillId="30" borderId="13" applyNumberFormat="0" applyProtection="0">
      <alignment horizontal="left" vertical="top" indent="1"/>
    </xf>
    <xf numFmtId="0" fontId="39" fillId="16" borderId="0" applyNumberFormat="0" applyBorder="0" applyAlignment="0" applyProtection="0"/>
    <xf numFmtId="4" fontId="11" fillId="16" borderId="13" applyNumberFormat="0" applyProtection="0">
      <alignment horizontal="right" vertical="center"/>
    </xf>
    <xf numFmtId="0" fontId="26" fillId="77" borderId="0" applyNumberFormat="0" applyBorder="0" applyAlignment="0" applyProtection="0"/>
    <xf numFmtId="4" fontId="11" fillId="23" borderId="13" applyNumberFormat="0" applyProtection="0">
      <alignment horizontal="right" vertical="center"/>
    </xf>
    <xf numFmtId="0" fontId="4" fillId="0" borderId="0">
      <alignment vertical="top"/>
    </xf>
    <xf numFmtId="4" fontId="11" fillId="31" borderId="13" applyNumberFormat="0" applyProtection="0">
      <alignmen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0" fontId="48" fillId="13" borderId="19" applyNumberFormat="0" applyAlignment="0" applyProtection="0"/>
    <xf numFmtId="0" fontId="11" fillId="15" borderId="13" applyNumberFormat="0" applyProtection="0">
      <alignment horizontal="left" vertical="top" indent="1"/>
    </xf>
    <xf numFmtId="4" fontId="11" fillId="31" borderId="13" applyNumberFormat="0" applyProtection="0">
      <alignment vertical="center"/>
    </xf>
    <xf numFmtId="4" fontId="10" fillId="13" borderId="13" applyNumberFormat="0" applyProtection="0">
      <alignment vertical="center"/>
    </xf>
    <xf numFmtId="4" fontId="11" fillId="21" borderId="13" applyNumberFormat="0" applyProtection="0">
      <alignment horizontal="right" vertical="center"/>
    </xf>
    <xf numFmtId="0" fontId="26" fillId="54" borderId="0" applyNumberFormat="0" applyBorder="0" applyAlignment="0" applyProtection="0"/>
    <xf numFmtId="4" fontId="11" fillId="17" borderId="13" applyNumberFormat="0" applyProtection="0">
      <alignment horizontal="right" vertical="center"/>
    </xf>
    <xf numFmtId="0" fontId="4" fillId="0" borderId="0"/>
    <xf numFmtId="4" fontId="11" fillId="24" borderId="13" applyNumberFormat="0" applyProtection="0">
      <alignment horizontal="right" vertical="center"/>
    </xf>
    <xf numFmtId="0" fontId="4" fillId="0" borderId="0"/>
    <xf numFmtId="0" fontId="4" fillId="29" borderId="13" applyNumberFormat="0" applyProtection="0">
      <alignment horizontal="left" vertical="center" indent="1"/>
    </xf>
    <xf numFmtId="43" fontId="4" fillId="0" borderId="0" applyFont="0" applyFill="0" applyBorder="0" applyAlignment="0" applyProtection="0"/>
    <xf numFmtId="0" fontId="4" fillId="30" borderId="13" applyNumberFormat="0" applyProtection="0">
      <alignment horizontal="left" vertical="top" indent="1"/>
    </xf>
    <xf numFmtId="4" fontId="10" fillId="13" borderId="13" applyNumberFormat="0" applyProtection="0">
      <alignment vertical="center"/>
    </xf>
    <xf numFmtId="4" fontId="11" fillId="18" borderId="13" applyNumberFormat="0" applyProtection="0">
      <alignment horizontal="right" vertical="center"/>
    </xf>
    <xf numFmtId="4" fontId="15" fillId="31" borderId="13" applyNumberFormat="0" applyProtection="0">
      <alignment vertical="center"/>
    </xf>
    <xf numFmtId="0" fontId="33" fillId="0" borderId="0"/>
    <xf numFmtId="43" fontId="26" fillId="0" borderId="0" applyFont="0" applyFill="0" applyBorder="0" applyAlignment="0" applyProtection="0"/>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20" borderId="13" applyNumberFormat="0" applyProtection="0">
      <alignment horizontal="right" vertical="center"/>
    </xf>
    <xf numFmtId="0" fontId="11" fillId="31" borderId="13" applyNumberFormat="0" applyProtection="0">
      <alignment horizontal="left" vertical="top" indent="1"/>
    </xf>
    <xf numFmtId="4" fontId="11" fillId="23"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center" indent="1"/>
    </xf>
    <xf numFmtId="4" fontId="11" fillId="17" borderId="13" applyNumberFormat="0" applyProtection="0">
      <alignment horizontal="right" vertical="center"/>
    </xf>
    <xf numFmtId="0" fontId="4" fillId="0" borderId="0">
      <alignment vertical="top"/>
    </xf>
    <xf numFmtId="4" fontId="11" fillId="23"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11" fillId="15" borderId="13" applyNumberFormat="0" applyProtection="0">
      <alignment horizontal="left" vertical="top" indent="1"/>
    </xf>
    <xf numFmtId="4" fontId="11" fillId="18" borderId="13" applyNumberFormat="0" applyProtection="0">
      <alignment horizontal="right" vertical="center"/>
    </xf>
    <xf numFmtId="9" fontId="12" fillId="0" borderId="0" applyFont="0" applyFill="0" applyBorder="0" applyAlignment="0" applyProtection="0"/>
    <xf numFmtId="4" fontId="11" fillId="26" borderId="13" applyNumberFormat="0" applyProtection="0">
      <alignment horizontal="right" vertical="center"/>
    </xf>
    <xf numFmtId="4" fontId="11" fillId="26" borderId="13" applyNumberFormat="0" applyProtection="0">
      <alignment horizontal="right" vertical="center"/>
    </xf>
    <xf numFmtId="4" fontId="11" fillId="28" borderId="13" applyNumberFormat="0" applyProtection="0">
      <alignment horizontal="right" vertical="center"/>
    </xf>
    <xf numFmtId="0" fontId="48" fillId="55" borderId="19" applyNumberFormat="0" applyAlignment="0" applyProtection="0"/>
    <xf numFmtId="0" fontId="10" fillId="14" borderId="13" applyNumberFormat="0" applyProtection="0">
      <alignment horizontal="left" vertical="top" indent="1"/>
    </xf>
    <xf numFmtId="4" fontId="11" fillId="28" borderId="13" applyNumberFormat="0" applyProtection="0">
      <alignment horizontal="left" vertical="center" indent="1"/>
    </xf>
    <xf numFmtId="4" fontId="10" fillId="14" borderId="13" applyNumberFormat="0" applyProtection="0">
      <alignment horizontal="left" vertical="center" indent="1"/>
    </xf>
    <xf numFmtId="43" fontId="2" fillId="0" borderId="0" applyFont="0" applyFill="0" applyBorder="0" applyAlignment="0" applyProtection="0"/>
    <xf numFmtId="4" fontId="10" fillId="14" borderId="13" applyNumberFormat="0" applyProtection="0">
      <alignment horizontal="left" vertical="center" indent="1"/>
    </xf>
    <xf numFmtId="0" fontId="4" fillId="29" borderId="13" applyNumberFormat="0" applyProtection="0">
      <alignment horizontal="left" vertical="center" indent="1"/>
    </xf>
    <xf numFmtId="4" fontId="11" fillId="24" borderId="13" applyNumberFormat="0" applyProtection="0">
      <alignment horizontal="right" vertical="center"/>
    </xf>
    <xf numFmtId="4" fontId="11" fillId="16" borderId="13" applyNumberFormat="0" applyProtection="0">
      <alignment horizontal="right" vertical="center"/>
    </xf>
    <xf numFmtId="9" fontId="2" fillId="0" borderId="0" applyFont="0" applyFill="0" applyBorder="0" applyAlignment="0" applyProtection="0"/>
    <xf numFmtId="4" fontId="15" fillId="31" borderId="13" applyNumberFormat="0" applyProtection="0">
      <alignment vertical="center"/>
    </xf>
    <xf numFmtId="0" fontId="26" fillId="56" borderId="0" applyNumberFormat="0" applyBorder="0" applyAlignment="0" applyProtection="0"/>
    <xf numFmtId="4" fontId="11" fillId="31" borderId="13" applyNumberFormat="0" applyProtection="0">
      <alignment horizontal="left" vertical="center" indent="1"/>
    </xf>
    <xf numFmtId="4" fontId="11" fillId="18" borderId="13" applyNumberFormat="0" applyProtection="0">
      <alignment horizontal="right" vertical="center"/>
    </xf>
    <xf numFmtId="0" fontId="4" fillId="30" borderId="13" applyNumberFormat="0" applyProtection="0">
      <alignment horizontal="left" vertical="top" indent="1"/>
    </xf>
    <xf numFmtId="4" fontId="10" fillId="25" borderId="14" applyNumberFormat="0" applyProtection="0">
      <alignment horizontal="left" vertical="center" indent="1"/>
    </xf>
    <xf numFmtId="0" fontId="4" fillId="0" borderId="0"/>
    <xf numFmtId="4" fontId="11" fillId="16" borderId="13" applyNumberFormat="0" applyProtection="0">
      <alignment horizontal="right" vertical="center"/>
    </xf>
    <xf numFmtId="0" fontId="26" fillId="76" borderId="0" applyNumberFormat="0" applyBorder="0" applyAlignment="0" applyProtection="0"/>
    <xf numFmtId="0" fontId="4" fillId="30" borderId="13" applyNumberFormat="0" applyProtection="0">
      <alignment horizontal="left" vertical="center" indent="1"/>
    </xf>
    <xf numFmtId="4" fontId="62" fillId="49" borderId="27" applyNumberFormat="0" applyProtection="0">
      <alignment vertical="center"/>
    </xf>
    <xf numFmtId="0" fontId="4" fillId="0" borderId="0"/>
    <xf numFmtId="4" fontId="10" fillId="25" borderId="14" applyNumberFormat="0" applyProtection="0">
      <alignment horizontal="left" vertical="center" indent="1"/>
    </xf>
    <xf numFmtId="4" fontId="15" fillId="31" borderId="13" applyNumberFormat="0" applyProtection="0">
      <alignment vertical="center"/>
    </xf>
    <xf numFmtId="0" fontId="39" fillId="68" borderId="0" applyNumberFormat="0" applyBorder="0" applyAlignment="0" applyProtection="0"/>
    <xf numFmtId="0" fontId="40" fillId="0" borderId="0" applyNumberFormat="0" applyFill="0" applyBorder="0" applyAlignment="0" applyProtection="0"/>
    <xf numFmtId="4" fontId="11" fillId="26" borderId="13" applyNumberFormat="0" applyProtection="0">
      <alignment horizontal="right" vertical="center"/>
    </xf>
    <xf numFmtId="4" fontId="15" fillId="26" borderId="13" applyNumberFormat="0" applyProtection="0">
      <alignment horizontal="right" vertical="center"/>
    </xf>
    <xf numFmtId="0" fontId="4" fillId="0" borderId="0"/>
    <xf numFmtId="0" fontId="4" fillId="29" borderId="13" applyNumberFormat="0" applyProtection="0">
      <alignment horizontal="left" vertical="top" indent="1"/>
    </xf>
    <xf numFmtId="4" fontId="11" fillId="28" borderId="13" applyNumberFormat="0" applyProtection="0">
      <alignment horizontal="right" vertical="center"/>
    </xf>
    <xf numFmtId="4" fontId="11" fillId="26" borderId="13" applyNumberFormat="0" applyProtection="0">
      <alignment horizontal="right" vertical="center"/>
    </xf>
    <xf numFmtId="4" fontId="11" fillId="23"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4" fontId="11" fillId="23" borderId="13" applyNumberFormat="0" applyProtection="0">
      <alignment horizontal="right" vertical="center"/>
    </xf>
    <xf numFmtId="4" fontId="17" fillId="26" borderId="13" applyNumberFormat="0" applyProtection="0">
      <alignment horizontal="right" vertical="center"/>
    </xf>
    <xf numFmtId="4" fontId="11" fillId="17" borderId="13" applyNumberFormat="0" applyProtection="0">
      <alignment horizontal="right" vertical="center"/>
    </xf>
    <xf numFmtId="43" fontId="4" fillId="0" borderId="0" applyFont="0" applyFill="0" applyBorder="0" applyAlignment="0" applyProtection="0"/>
    <xf numFmtId="0" fontId="4" fillId="29" borderId="13" applyNumberFormat="0" applyProtection="0">
      <alignment horizontal="left" vertical="center" indent="1"/>
    </xf>
    <xf numFmtId="4" fontId="11" fillId="31" borderId="13" applyNumberFormat="0" applyProtection="0">
      <alignment horizontal="left" vertical="center" indent="1"/>
    </xf>
    <xf numFmtId="0" fontId="36" fillId="0" borderId="0"/>
    <xf numFmtId="4" fontId="10" fillId="14" borderId="13" applyNumberFormat="0" applyProtection="0">
      <alignment horizontal="left" vertical="center" indent="1"/>
    </xf>
    <xf numFmtId="4" fontId="15" fillId="31" borderId="13" applyNumberFormat="0" applyProtection="0">
      <alignment vertical="center"/>
    </xf>
    <xf numFmtId="4" fontId="10" fillId="25" borderId="14" applyNumberFormat="0" applyProtection="0">
      <alignment horizontal="left" vertical="center" indent="1"/>
    </xf>
    <xf numFmtId="4" fontId="10" fillId="13" borderId="13" applyNumberFormat="0" applyProtection="0">
      <alignment vertical="center"/>
    </xf>
    <xf numFmtId="4" fontId="11" fillId="31" borderId="13" applyNumberFormat="0" applyProtection="0">
      <alignment vertical="center"/>
    </xf>
    <xf numFmtId="4" fontId="14" fillId="14" borderId="13" applyNumberFormat="0" applyProtection="0">
      <alignment vertical="center"/>
    </xf>
    <xf numFmtId="0" fontId="4" fillId="15" borderId="13" applyNumberFormat="0" applyProtection="0">
      <alignment horizontal="left" vertical="center" indent="1"/>
    </xf>
    <xf numFmtId="4" fontId="60" fillId="49" borderId="27" applyNumberFormat="0" applyProtection="0">
      <alignment horizontal="left" vertical="center" indent="1"/>
    </xf>
    <xf numFmtId="0" fontId="4" fillId="29" borderId="13" applyNumberFormat="0" applyProtection="0">
      <alignment horizontal="left" vertical="top" indent="1"/>
    </xf>
    <xf numFmtId="4" fontId="11" fillId="20" borderId="13" applyNumberFormat="0" applyProtection="0">
      <alignment horizontal="right" vertical="center"/>
    </xf>
    <xf numFmtId="0" fontId="4" fillId="15" borderId="13" applyNumberFormat="0" applyProtection="0">
      <alignment horizontal="left" vertical="top" indent="1"/>
    </xf>
    <xf numFmtId="4" fontId="11" fillId="22" borderId="13" applyNumberFormat="0" applyProtection="0">
      <alignment horizontal="right" vertical="center"/>
    </xf>
    <xf numFmtId="0" fontId="10" fillId="14" borderId="13" applyNumberFormat="0" applyProtection="0">
      <alignment horizontal="left" vertical="top" indent="1"/>
    </xf>
    <xf numFmtId="43" fontId="2" fillId="0" borderId="0" applyFont="0" applyFill="0" applyBorder="0" applyAlignment="0" applyProtection="0"/>
    <xf numFmtId="43" fontId="2" fillId="0" borderId="0" applyFont="0" applyFill="0" applyBorder="0" applyAlignment="0" applyProtection="0"/>
    <xf numFmtId="4" fontId="11" fillId="31" borderId="13" applyNumberFormat="0" applyProtection="0">
      <alignment horizontal="left" vertical="center" indent="1"/>
    </xf>
    <xf numFmtId="4" fontId="14" fillId="14" borderId="13" applyNumberFormat="0" applyProtection="0">
      <alignment vertical="center"/>
    </xf>
    <xf numFmtId="4" fontId="58" fillId="86" borderId="27" applyNumberFormat="0" applyProtection="0">
      <alignment vertical="center"/>
    </xf>
    <xf numFmtId="0" fontId="4" fillId="29" borderId="13" applyNumberFormat="0" applyProtection="0">
      <alignment horizontal="left" vertical="center" indent="1"/>
    </xf>
    <xf numFmtId="4" fontId="11" fillId="31" borderId="13" applyNumberFormat="0" applyProtection="0">
      <alignment vertical="center"/>
    </xf>
    <xf numFmtId="4" fontId="15" fillId="31" borderId="13" applyNumberFormat="0" applyProtection="0">
      <alignment vertical="center"/>
    </xf>
    <xf numFmtId="4" fontId="17" fillId="26" borderId="13" applyNumberFormat="0" applyProtection="0">
      <alignment horizontal="right" vertical="center"/>
    </xf>
    <xf numFmtId="4" fontId="14" fillId="14" borderId="13" applyNumberFormat="0" applyProtection="0">
      <alignment vertical="center"/>
    </xf>
    <xf numFmtId="43" fontId="2" fillId="0" borderId="0" applyFont="0" applyFill="0" applyBorder="0" applyAlignment="0" applyProtection="0"/>
    <xf numFmtId="4" fontId="11" fillId="24" borderId="13" applyNumberFormat="0" applyProtection="0">
      <alignment horizontal="right" vertical="center"/>
    </xf>
    <xf numFmtId="4" fontId="11" fillId="21" borderId="13" applyNumberFormat="0" applyProtection="0">
      <alignment horizontal="right" vertical="center"/>
    </xf>
    <xf numFmtId="0" fontId="4" fillId="30" borderId="13" applyNumberFormat="0" applyProtection="0">
      <alignment horizontal="left" vertical="top" indent="1"/>
    </xf>
    <xf numFmtId="4" fontId="11" fillId="23" borderId="13" applyNumberFormat="0" applyProtection="0">
      <alignment horizontal="right" vertical="center"/>
    </xf>
    <xf numFmtId="4" fontId="11" fillId="31" borderId="13" applyNumberFormat="0" applyProtection="0">
      <alignment vertical="center"/>
    </xf>
    <xf numFmtId="0" fontId="2" fillId="0" borderId="0"/>
    <xf numFmtId="0" fontId="4" fillId="15" borderId="13" applyNumberFormat="0" applyProtection="0">
      <alignment horizontal="left" vertical="top" indent="1"/>
    </xf>
    <xf numFmtId="0" fontId="11" fillId="31" borderId="13" applyNumberFormat="0" applyProtection="0">
      <alignment horizontal="left" vertical="top" indent="1"/>
    </xf>
    <xf numFmtId="0" fontId="70" fillId="0" borderId="33" applyNumberFormat="0" applyFill="0" applyAlignment="0" applyProtection="0"/>
    <xf numFmtId="4" fontId="15" fillId="26" borderId="13" applyNumberFormat="0" applyProtection="0">
      <alignment horizontal="right" vertical="center"/>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16" borderId="13" applyNumberFormat="0" applyProtection="0">
      <alignment horizontal="right" vertical="center"/>
    </xf>
    <xf numFmtId="0" fontId="26" fillId="17" borderId="0" applyNumberFormat="0" applyBorder="0" applyAlignment="0" applyProtection="0"/>
    <xf numFmtId="4" fontId="11" fillId="19" borderId="13" applyNumberFormat="0" applyProtection="0">
      <alignment horizontal="right" vertical="center"/>
    </xf>
    <xf numFmtId="4" fontId="11" fillId="28" borderId="13" applyNumberFormat="0" applyProtection="0">
      <alignment horizontal="right" vertical="center"/>
    </xf>
    <xf numFmtId="0" fontId="4" fillId="30" borderId="13" applyNumberFormat="0" applyProtection="0">
      <alignment horizontal="left" vertical="center" indent="1"/>
    </xf>
    <xf numFmtId="4" fontId="11" fillId="28" borderId="13" applyNumberFormat="0" applyProtection="0">
      <alignment horizontal="left" vertical="center" indent="1"/>
    </xf>
    <xf numFmtId="43" fontId="2" fillId="0" borderId="0" applyFont="0" applyFill="0" applyBorder="0" applyAlignment="0" applyProtection="0"/>
    <xf numFmtId="4" fontId="15" fillId="31" borderId="13" applyNumberFormat="0" applyProtection="0">
      <alignment vertical="center"/>
    </xf>
    <xf numFmtId="0" fontId="4" fillId="15" borderId="13" applyNumberFormat="0" applyProtection="0">
      <alignment horizontal="left" vertical="top" indent="1"/>
    </xf>
    <xf numFmtId="0" fontId="4" fillId="0" borderId="0">
      <alignment vertical="top"/>
    </xf>
    <xf numFmtId="4" fontId="15" fillId="26" borderId="13" applyNumberFormat="0" applyProtection="0">
      <alignment horizontal="right" vertical="center"/>
    </xf>
    <xf numFmtId="0" fontId="4" fillId="27" borderId="13" applyNumberFormat="0" applyProtection="0">
      <alignment horizontal="left" vertical="center" indent="1"/>
    </xf>
    <xf numFmtId="4" fontId="10" fillId="13" borderId="13" applyNumberFormat="0" applyProtection="0">
      <alignment vertical="center"/>
    </xf>
    <xf numFmtId="4" fontId="11" fillId="20" borderId="13" applyNumberFormat="0" applyProtection="0">
      <alignment horizontal="right" vertical="center"/>
    </xf>
    <xf numFmtId="0" fontId="4" fillId="0" borderId="0">
      <alignment vertical="top"/>
    </xf>
    <xf numFmtId="4" fontId="11" fillId="23" borderId="13" applyNumberFormat="0" applyProtection="0">
      <alignment horizontal="right" vertical="center"/>
    </xf>
    <xf numFmtId="0" fontId="4" fillId="27" borderId="13" applyNumberFormat="0" applyProtection="0">
      <alignment horizontal="left" vertical="top" indent="1"/>
    </xf>
    <xf numFmtId="43" fontId="4" fillId="0" borderId="0" applyFont="0" applyFill="0" applyBorder="0" applyAlignment="0" applyProtection="0"/>
    <xf numFmtId="4" fontId="11" fillId="28" borderId="13" applyNumberFormat="0" applyProtection="0">
      <alignment horizontal="left" vertical="center" indent="1"/>
    </xf>
    <xf numFmtId="4" fontId="15" fillId="31" borderId="13" applyNumberFormat="0" applyProtection="0">
      <alignment vertical="center"/>
    </xf>
    <xf numFmtId="0" fontId="38" fillId="0" borderId="0"/>
    <xf numFmtId="4" fontId="11" fillId="31" borderId="13" applyNumberFormat="0" applyProtection="0">
      <alignment vertical="center"/>
    </xf>
    <xf numFmtId="0" fontId="5" fillId="89" borderId="1"/>
    <xf numFmtId="4" fontId="10" fillId="13" borderId="13" applyNumberFormat="0" applyProtection="0">
      <alignment vertical="center"/>
    </xf>
    <xf numFmtId="0" fontId="46" fillId="82" borderId="22" applyNumberFormat="0" applyAlignment="0" applyProtection="0"/>
    <xf numFmtId="0" fontId="64" fillId="0" borderId="0" applyNumberFormat="0" applyFill="0" applyBorder="0" applyAlignment="0" applyProtection="0"/>
    <xf numFmtId="4" fontId="11" fillId="24" borderId="13" applyNumberFormat="0" applyProtection="0">
      <alignment horizontal="right" vertical="center"/>
    </xf>
    <xf numFmtId="0" fontId="4" fillId="27" borderId="13" applyNumberFormat="0" applyProtection="0">
      <alignment horizontal="left" vertical="center" indent="1"/>
    </xf>
    <xf numFmtId="4" fontId="11" fillId="16" borderId="13" applyNumberFormat="0" applyProtection="0">
      <alignment horizontal="right" vertical="center"/>
    </xf>
    <xf numFmtId="0" fontId="4" fillId="27" borderId="13" applyNumberFormat="0" applyProtection="0">
      <alignment horizontal="left" vertical="center" indent="1"/>
    </xf>
    <xf numFmtId="0" fontId="49" fillId="0" borderId="23" applyNumberFormat="0" applyFill="0" applyAlignment="0" applyProtection="0"/>
    <xf numFmtId="4" fontId="14" fillId="14" borderId="13" applyNumberFormat="0" applyProtection="0">
      <alignment vertical="center"/>
    </xf>
    <xf numFmtId="4" fontId="11" fillId="21" borderId="13" applyNumberFormat="0" applyProtection="0">
      <alignment horizontal="right" vertical="center"/>
    </xf>
    <xf numFmtId="0" fontId="4" fillId="30" borderId="13" applyNumberFormat="0" applyProtection="0">
      <alignment horizontal="left" vertical="top" indent="1"/>
    </xf>
    <xf numFmtId="4" fontId="11" fillId="26" borderId="13" applyNumberFormat="0" applyProtection="0">
      <alignment horizontal="right" vertical="center"/>
    </xf>
    <xf numFmtId="4" fontId="11" fillId="16" borderId="13" applyNumberFormat="0" applyProtection="0">
      <alignment horizontal="right" vertical="center"/>
    </xf>
    <xf numFmtId="4" fontId="11" fillId="20" borderId="13" applyNumberFormat="0" applyProtection="0">
      <alignment horizontal="right" vertical="center"/>
    </xf>
    <xf numFmtId="4" fontId="17" fillId="26" borderId="13" applyNumberFormat="0" applyProtection="0">
      <alignment horizontal="right" vertical="center"/>
    </xf>
    <xf numFmtId="43" fontId="2" fillId="0" borderId="0" applyFont="0" applyFill="0" applyBorder="0" applyAlignment="0" applyProtection="0"/>
    <xf numFmtId="4" fontId="15" fillId="26" borderId="13" applyNumberFormat="0" applyProtection="0">
      <alignment horizontal="right" vertical="center"/>
    </xf>
    <xf numFmtId="4" fontId="10" fillId="14" borderId="13" applyNumberFormat="0" applyProtection="0">
      <alignment horizontal="left" vertical="center" indent="1"/>
    </xf>
    <xf numFmtId="0" fontId="4" fillId="30" borderId="13" applyNumberFormat="0" applyProtection="0">
      <alignment horizontal="left" vertical="top" indent="1"/>
    </xf>
    <xf numFmtId="43" fontId="4" fillId="0" borderId="0" applyFont="0" applyFill="0" applyBorder="0" applyAlignment="0" applyProtection="0"/>
    <xf numFmtId="0" fontId="4" fillId="0" borderId="0">
      <alignment vertical="top"/>
    </xf>
    <xf numFmtId="0" fontId="26" fillId="63" borderId="0" applyNumberFormat="0" applyBorder="0" applyAlignment="0" applyProtection="0"/>
    <xf numFmtId="4" fontId="11" fillId="17" borderId="13" applyNumberFormat="0" applyProtection="0">
      <alignment horizontal="right" vertical="center"/>
    </xf>
    <xf numFmtId="4" fontId="11" fillId="21" borderId="13" applyNumberFormat="0" applyProtection="0">
      <alignment horizontal="right" vertical="center"/>
    </xf>
    <xf numFmtId="43" fontId="2" fillId="0" borderId="0" applyFont="0" applyFill="0" applyBorder="0" applyAlignment="0" applyProtection="0"/>
    <xf numFmtId="4" fontId="10" fillId="25" borderId="14" applyNumberFormat="0" applyProtection="0">
      <alignment horizontal="left" vertical="center" indent="1"/>
    </xf>
    <xf numFmtId="0" fontId="12" fillId="0" borderId="0"/>
    <xf numFmtId="0" fontId="4" fillId="30" borderId="13" applyNumberFormat="0" applyProtection="0">
      <alignment horizontal="left" vertical="center" indent="1"/>
    </xf>
    <xf numFmtId="4" fontId="11" fillId="21" borderId="13" applyNumberFormat="0" applyProtection="0">
      <alignment horizontal="right" vertical="center"/>
    </xf>
    <xf numFmtId="4" fontId="10" fillId="25" borderId="14" applyNumberFormat="0" applyProtection="0">
      <alignment horizontal="left" vertical="center" indent="1"/>
    </xf>
    <xf numFmtId="0" fontId="10" fillId="14" borderId="13" applyNumberFormat="0" applyProtection="0">
      <alignment horizontal="left" vertical="top" indent="1"/>
    </xf>
    <xf numFmtId="4" fontId="14" fillId="14" borderId="13" applyNumberFormat="0" applyProtection="0">
      <alignment vertical="center"/>
    </xf>
    <xf numFmtId="0" fontId="4" fillId="29" borderId="13" applyNumberFormat="0" applyProtection="0">
      <alignment horizontal="left" vertical="top" indent="1"/>
    </xf>
    <xf numFmtId="0" fontId="4" fillId="0" borderId="0"/>
    <xf numFmtId="0" fontId="39" fillId="62" borderId="0" applyNumberFormat="0" applyBorder="0" applyAlignment="0" applyProtection="0"/>
    <xf numFmtId="0" fontId="4" fillId="29" borderId="13" applyNumberFormat="0" applyProtection="0">
      <alignment horizontal="left" vertical="top" indent="1"/>
    </xf>
    <xf numFmtId="0" fontId="4" fillId="54" borderId="21" applyNumberFormat="0" applyFont="0" applyAlignment="0" applyProtection="0"/>
    <xf numFmtId="4" fontId="11" fillId="21" borderId="13" applyNumberFormat="0" applyProtection="0">
      <alignment horizontal="right" vertical="center"/>
    </xf>
    <xf numFmtId="0" fontId="4" fillId="15" borderId="13" applyNumberFormat="0" applyProtection="0">
      <alignment horizontal="left" vertical="center" indent="1"/>
    </xf>
    <xf numFmtId="4" fontId="11" fillId="24" borderId="13" applyNumberFormat="0" applyProtection="0">
      <alignment horizontal="right" vertical="center"/>
    </xf>
    <xf numFmtId="0" fontId="37" fillId="0" borderId="0"/>
    <xf numFmtId="4" fontId="11" fillId="28" borderId="13" applyNumberFormat="0" applyProtection="0">
      <alignment horizontal="left" vertical="center" indent="1"/>
    </xf>
    <xf numFmtId="0" fontId="39" fillId="74" borderId="0" applyNumberFormat="0" applyBorder="0" applyAlignment="0" applyProtection="0"/>
    <xf numFmtId="0" fontId="46" fillId="82" borderId="22" applyNumberFormat="0" applyAlignment="0" applyProtection="0"/>
    <xf numFmtId="4" fontId="10" fillId="14" borderId="13" applyNumberFormat="0" applyProtection="0">
      <alignment horizontal="left" vertical="center" indent="1"/>
    </xf>
    <xf numFmtId="0" fontId="4" fillId="15" borderId="13" applyNumberFormat="0" applyProtection="0">
      <alignment horizontal="left" vertical="top" indent="1"/>
    </xf>
    <xf numFmtId="9" fontId="12" fillId="0" borderId="0" applyFont="0" applyFill="0" applyBorder="0" applyAlignment="0" applyProtection="0"/>
    <xf numFmtId="0" fontId="4" fillId="15" borderId="13" applyNumberFormat="0" applyProtection="0">
      <alignment horizontal="left" vertical="center" indent="1"/>
    </xf>
    <xf numFmtId="0" fontId="11" fillId="15" borderId="13" applyNumberFormat="0" applyProtection="0">
      <alignment horizontal="left" vertical="top" indent="1"/>
    </xf>
    <xf numFmtId="0" fontId="10" fillId="14" borderId="13" applyNumberFormat="0" applyProtection="0">
      <alignment horizontal="left" vertical="top" indent="1"/>
    </xf>
    <xf numFmtId="4" fontId="15" fillId="31" borderId="13" applyNumberFormat="0" applyProtection="0">
      <alignment vertical="center"/>
    </xf>
    <xf numFmtId="4" fontId="11" fillId="16"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164" fontId="2" fillId="0" borderId="0" applyFont="0" applyFill="0" applyBorder="0" applyAlignment="0" applyProtection="0"/>
    <xf numFmtId="0" fontId="10" fillId="14" borderId="13" applyNumberFormat="0" applyProtection="0">
      <alignment horizontal="left" vertical="top" indent="1"/>
    </xf>
    <xf numFmtId="4" fontId="11" fillId="17" borderId="13" applyNumberFormat="0" applyProtection="0">
      <alignment horizontal="right" vertical="center"/>
    </xf>
    <xf numFmtId="4" fontId="11" fillId="17" borderId="13" applyNumberFormat="0" applyProtection="0">
      <alignment horizontal="right" vertical="center"/>
    </xf>
    <xf numFmtId="0" fontId="11" fillId="31" borderId="13" applyNumberFormat="0" applyProtection="0">
      <alignment horizontal="left" vertical="top" indent="1"/>
    </xf>
    <xf numFmtId="0" fontId="4" fillId="29" borderId="13" applyNumberFormat="0" applyProtection="0">
      <alignment horizontal="left" vertical="top" indent="1"/>
    </xf>
    <xf numFmtId="4" fontId="11" fillId="24" borderId="13" applyNumberFormat="0" applyProtection="0">
      <alignment horizontal="right" vertical="center"/>
    </xf>
    <xf numFmtId="4" fontId="10" fillId="13" borderId="13" applyNumberFormat="0" applyProtection="0">
      <alignment vertical="center"/>
    </xf>
    <xf numFmtId="0" fontId="26" fillId="13" borderId="0" applyNumberFormat="0" applyBorder="0" applyAlignment="0" applyProtection="0"/>
    <xf numFmtId="4" fontId="10" fillId="13" borderId="13" applyNumberFormat="0" applyProtection="0">
      <alignment vertical="center"/>
    </xf>
    <xf numFmtId="43" fontId="2" fillId="0" borderId="0" applyFont="0" applyFill="0" applyBorder="0" applyAlignment="0" applyProtection="0"/>
    <xf numFmtId="0" fontId="4" fillId="0" borderId="0"/>
    <xf numFmtId="0" fontId="66" fillId="0" borderId="0" applyNumberFormat="0" applyFill="0" applyBorder="0" applyAlignment="0" applyProtection="0"/>
    <xf numFmtId="4" fontId="11" fillId="28" borderId="13" applyNumberFormat="0" applyProtection="0">
      <alignment horizontal="left" vertical="center" indent="1"/>
    </xf>
    <xf numFmtId="4" fontId="14" fillId="14" borderId="13" applyNumberFormat="0" applyProtection="0">
      <alignment vertical="center"/>
    </xf>
    <xf numFmtId="0" fontId="4" fillId="0" borderId="0"/>
    <xf numFmtId="0" fontId="39" fillId="56" borderId="0" applyNumberFormat="0" applyBorder="0" applyAlignment="0" applyProtection="0"/>
    <xf numFmtId="0" fontId="4" fillId="29" borderId="13" applyNumberFormat="0" applyProtection="0">
      <alignment horizontal="left" vertical="center" indent="1"/>
    </xf>
    <xf numFmtId="4" fontId="15" fillId="31" borderId="13" applyNumberFormat="0" applyProtection="0">
      <alignment vertical="center"/>
    </xf>
    <xf numFmtId="43" fontId="4" fillId="0" borderId="0" applyFont="0" applyFill="0" applyBorder="0" applyAlignment="0" applyProtection="0"/>
    <xf numFmtId="4" fontId="11" fillId="24" borderId="13" applyNumberFormat="0" applyProtection="0">
      <alignment horizontal="right" vertical="center"/>
    </xf>
    <xf numFmtId="0" fontId="4" fillId="27" borderId="13" applyNumberFormat="0" applyProtection="0">
      <alignment horizontal="left" vertical="center" indent="1"/>
    </xf>
    <xf numFmtId="43" fontId="26" fillId="0" borderId="0" applyFont="0" applyFill="0" applyBorder="0" applyAlignment="0" applyProtection="0"/>
    <xf numFmtId="0" fontId="4" fillId="30" borderId="13" applyNumberFormat="0" applyProtection="0">
      <alignment horizontal="left" vertical="center" indent="1"/>
    </xf>
    <xf numFmtId="0" fontId="26" fillId="17" borderId="0" applyNumberFormat="0" applyBorder="0" applyAlignment="0" applyProtection="0"/>
    <xf numFmtId="4" fontId="11" fillId="22" borderId="13" applyNumberFormat="0" applyProtection="0">
      <alignment horizontal="right" vertical="center"/>
    </xf>
    <xf numFmtId="4" fontId="11" fillId="18" borderId="13" applyNumberFormat="0" applyProtection="0">
      <alignment horizontal="right" vertical="center"/>
    </xf>
    <xf numFmtId="4" fontId="11" fillId="31" borderId="13" applyNumberFormat="0" applyProtection="0">
      <alignment vertical="center"/>
    </xf>
    <xf numFmtId="4" fontId="11" fillId="23" borderId="13" applyNumberFormat="0" applyProtection="0">
      <alignment horizontal="right" vertical="center"/>
    </xf>
    <xf numFmtId="4" fontId="10" fillId="13" borderId="13" applyNumberFormat="0" applyProtection="0">
      <alignment vertical="center"/>
    </xf>
    <xf numFmtId="4" fontId="11" fillId="19" borderId="13" applyNumberFormat="0" applyProtection="0">
      <alignment horizontal="right" vertical="center"/>
    </xf>
    <xf numFmtId="0" fontId="69" fillId="0" borderId="32" applyNumberFormat="0" applyFill="0" applyAlignment="0" applyProtection="0"/>
    <xf numFmtId="4" fontId="11" fillId="17" borderId="13" applyNumberFormat="0" applyProtection="0">
      <alignment horizontal="right" vertical="center"/>
    </xf>
    <xf numFmtId="0" fontId="4" fillId="27" borderId="13" applyNumberFormat="0" applyProtection="0">
      <alignment horizontal="left" vertical="top" indent="1"/>
    </xf>
    <xf numFmtId="0" fontId="26" fillId="53" borderId="0" applyNumberFormat="0" applyBorder="0" applyAlignment="0" applyProtection="0"/>
    <xf numFmtId="4" fontId="10" fillId="13" borderId="13" applyNumberFormat="0" applyProtection="0">
      <alignment vertical="center"/>
    </xf>
    <xf numFmtId="0" fontId="4" fillId="0" borderId="0"/>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0" fontId="4" fillId="0" borderId="0"/>
    <xf numFmtId="4" fontId="11" fillId="22" borderId="13" applyNumberFormat="0" applyProtection="0">
      <alignment horizontal="right" vertical="center"/>
    </xf>
    <xf numFmtId="4" fontId="11" fillId="24" borderId="13" applyNumberFormat="0" applyProtection="0">
      <alignment horizontal="right" vertical="center"/>
    </xf>
    <xf numFmtId="4" fontId="11" fillId="20" borderId="13" applyNumberFormat="0" applyProtection="0">
      <alignment horizontal="right" vertical="center"/>
    </xf>
    <xf numFmtId="0" fontId="11" fillId="15" borderId="13" applyNumberFormat="0" applyProtection="0">
      <alignment horizontal="left" vertical="top" indent="1"/>
    </xf>
    <xf numFmtId="0" fontId="4" fillId="0" borderId="0">
      <alignment vertical="top"/>
    </xf>
    <xf numFmtId="0" fontId="4" fillId="27" borderId="13" applyNumberFormat="0" applyProtection="0">
      <alignment horizontal="left" vertical="top" indent="1"/>
    </xf>
    <xf numFmtId="43" fontId="2" fillId="0" borderId="0" applyFont="0" applyFill="0" applyBorder="0" applyAlignment="0" applyProtection="0"/>
    <xf numFmtId="43" fontId="2" fillId="0" borderId="0" applyFont="0" applyFill="0" applyBorder="0" applyAlignment="0" applyProtection="0"/>
    <xf numFmtId="4" fontId="11" fillId="19" borderId="13" applyNumberFormat="0" applyProtection="0">
      <alignment horizontal="right" vertical="center"/>
    </xf>
    <xf numFmtId="4" fontId="15" fillId="26" borderId="13" applyNumberFormat="0" applyProtection="0">
      <alignment horizontal="right" vertical="center"/>
    </xf>
    <xf numFmtId="4" fontId="10" fillId="14" borderId="13" applyNumberFormat="0" applyProtection="0">
      <alignment horizontal="left" vertical="center" indent="1"/>
    </xf>
    <xf numFmtId="4" fontId="15" fillId="26" borderId="13" applyNumberFormat="0" applyProtection="0">
      <alignment horizontal="right" vertical="center"/>
    </xf>
    <xf numFmtId="0" fontId="4" fillId="27" borderId="13" applyNumberFormat="0" applyProtection="0">
      <alignment horizontal="left" vertical="top" indent="1"/>
    </xf>
    <xf numFmtId="4" fontId="15" fillId="31" borderId="13" applyNumberFormat="0" applyProtection="0">
      <alignment vertical="center"/>
    </xf>
    <xf numFmtId="4" fontId="10" fillId="14" borderId="13" applyNumberFormat="0" applyProtection="0">
      <alignment horizontal="left" vertical="center" indent="1"/>
    </xf>
    <xf numFmtId="4" fontId="15" fillId="26" borderId="13" applyNumberFormat="0" applyProtection="0">
      <alignment horizontal="right" vertical="center"/>
    </xf>
    <xf numFmtId="4" fontId="59" fillId="86" borderId="27" applyNumberFormat="0" applyProtection="0">
      <alignmen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0" borderId="13" applyNumberFormat="0" applyProtection="0">
      <alignment horizontal="right" vertical="center"/>
    </xf>
    <xf numFmtId="0" fontId="26" fillId="58" borderId="0" applyNumberFormat="0" applyBorder="0" applyAlignment="0" applyProtection="0"/>
    <xf numFmtId="0" fontId="26" fillId="56" borderId="0" applyNumberFormat="0" applyBorder="0" applyAlignment="0" applyProtection="0"/>
    <xf numFmtId="0" fontId="11" fillId="15" borderId="13" applyNumberFormat="0" applyProtection="0">
      <alignment horizontal="left" vertical="top" indent="1"/>
    </xf>
    <xf numFmtId="0" fontId="4" fillId="30" borderId="13" applyNumberFormat="0" applyProtection="0">
      <alignment horizontal="left" vertical="center" indent="1"/>
    </xf>
    <xf numFmtId="0" fontId="10" fillId="14" borderId="13" applyNumberFormat="0" applyProtection="0">
      <alignment horizontal="left" vertical="top" indent="1"/>
    </xf>
    <xf numFmtId="0" fontId="39" fillId="56" borderId="0" applyNumberFormat="0" applyBorder="0" applyAlignment="0" applyProtection="0"/>
    <xf numFmtId="4" fontId="11" fillId="18" borderId="13" applyNumberFormat="0" applyProtection="0">
      <alignment horizontal="right" vertical="center"/>
    </xf>
    <xf numFmtId="0" fontId="4" fillId="15" borderId="13" applyNumberFormat="0" applyProtection="0">
      <alignment horizontal="left" vertical="center" indent="1"/>
    </xf>
    <xf numFmtId="4" fontId="11" fillId="18" borderId="13" applyNumberFormat="0" applyProtection="0">
      <alignment horizontal="right" vertical="center"/>
    </xf>
    <xf numFmtId="4" fontId="14" fillId="14" borderId="13" applyNumberFormat="0" applyProtection="0">
      <alignment vertical="center"/>
    </xf>
    <xf numFmtId="4" fontId="11" fillId="22" borderId="13" applyNumberFormat="0" applyProtection="0">
      <alignment horizontal="right" vertical="center"/>
    </xf>
    <xf numFmtId="4" fontId="11" fillId="26" borderId="13" applyNumberFormat="0" applyProtection="0">
      <alignment horizontal="right" vertical="center"/>
    </xf>
    <xf numFmtId="0" fontId="35" fillId="0" borderId="0"/>
    <xf numFmtId="0" fontId="4" fillId="29" borderId="13" applyNumberFormat="0" applyProtection="0">
      <alignment horizontal="left" vertical="center" indent="1"/>
    </xf>
    <xf numFmtId="4" fontId="17" fillId="26" borderId="13" applyNumberFormat="0" applyProtection="0">
      <alignment horizontal="right" vertical="center"/>
    </xf>
    <xf numFmtId="4" fontId="11" fillId="17"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17" borderId="13" applyNumberFormat="0" applyProtection="0">
      <alignment horizontal="right" vertical="center"/>
    </xf>
    <xf numFmtId="0" fontId="39" fillId="65" borderId="0" applyNumberFormat="0" applyBorder="0" applyAlignment="0" applyProtection="0"/>
    <xf numFmtId="4" fontId="11" fillId="31" borderId="13" applyNumberFormat="0" applyProtection="0">
      <alignment horizontal="left" vertical="center" indent="1"/>
    </xf>
    <xf numFmtId="4" fontId="11" fillId="19" borderId="13" applyNumberFormat="0" applyProtection="0">
      <alignment horizontal="right" vertical="center"/>
    </xf>
    <xf numFmtId="4" fontId="11" fillId="23" borderId="13" applyNumberFormat="0" applyProtection="0">
      <alignment horizontal="right" vertical="center"/>
    </xf>
    <xf numFmtId="4" fontId="10" fillId="25" borderId="14" applyNumberFormat="0" applyProtection="0">
      <alignment horizontal="left" vertical="center" indent="1"/>
    </xf>
    <xf numFmtId="4" fontId="11" fillId="20" borderId="13" applyNumberFormat="0" applyProtection="0">
      <alignment horizontal="right" vertical="center"/>
    </xf>
    <xf numFmtId="0" fontId="26" fillId="24" borderId="0" applyNumberFormat="0" applyBorder="0" applyAlignment="0" applyProtection="0"/>
    <xf numFmtId="4" fontId="11" fillId="16" borderId="13" applyNumberFormat="0" applyProtection="0">
      <alignment horizontal="right" vertical="center"/>
    </xf>
    <xf numFmtId="4" fontId="15" fillId="31" borderId="13" applyNumberFormat="0" applyProtection="0">
      <alignment vertical="center"/>
    </xf>
    <xf numFmtId="0" fontId="26" fillId="64" borderId="0" applyNumberFormat="0" applyBorder="0" applyAlignment="0" applyProtection="0"/>
    <xf numFmtId="0" fontId="11" fillId="31" borderId="13" applyNumberFormat="0" applyProtection="0">
      <alignment horizontal="left" vertical="top" indent="1"/>
    </xf>
    <xf numFmtId="4" fontId="11" fillId="28" borderId="13" applyNumberFormat="0" applyProtection="0">
      <alignment horizontal="right" vertical="center"/>
    </xf>
    <xf numFmtId="43" fontId="2" fillId="0" borderId="0" applyFont="0" applyFill="0" applyBorder="0" applyAlignment="0" applyProtection="0"/>
    <xf numFmtId="4" fontId="11" fillId="28" borderId="13" applyNumberFormat="0" applyProtection="0">
      <alignment horizontal="right" vertical="center"/>
    </xf>
    <xf numFmtId="0" fontId="2" fillId="0" borderId="0"/>
    <xf numFmtId="4" fontId="11" fillId="20" borderId="13" applyNumberFormat="0" applyProtection="0">
      <alignment horizontal="right" vertical="center"/>
    </xf>
    <xf numFmtId="0" fontId="4" fillId="15" borderId="13" applyNumberFormat="0" applyProtection="0">
      <alignment horizontal="left" vertical="top" indent="1"/>
    </xf>
    <xf numFmtId="0" fontId="4" fillId="0" borderId="0"/>
    <xf numFmtId="0" fontId="4" fillId="30" borderId="13" applyNumberFormat="0" applyProtection="0">
      <alignment horizontal="left" vertical="center" indent="1"/>
    </xf>
    <xf numFmtId="0" fontId="4" fillId="27" borderId="13" applyNumberFormat="0" applyProtection="0">
      <alignment horizontal="left" vertical="center" indent="1"/>
    </xf>
    <xf numFmtId="0" fontId="4" fillId="0" borderId="0">
      <alignment vertical="top"/>
    </xf>
    <xf numFmtId="4" fontId="11" fillId="28" borderId="13" applyNumberFormat="0" applyProtection="0">
      <alignment horizontal="left" vertical="center" indent="1"/>
    </xf>
    <xf numFmtId="0" fontId="11" fillId="15" borderId="13" applyNumberFormat="0" applyProtection="0">
      <alignment horizontal="left" vertical="top" indent="1"/>
    </xf>
    <xf numFmtId="4" fontId="11" fillId="28" borderId="13" applyNumberFormat="0" applyProtection="0">
      <alignment horizontal="right" vertical="center"/>
    </xf>
    <xf numFmtId="0" fontId="4" fillId="30" borderId="13" applyNumberFormat="0" applyProtection="0">
      <alignment horizontal="left" vertical="center" indent="1"/>
    </xf>
    <xf numFmtId="0" fontId="4" fillId="29" borderId="13" applyNumberFormat="0" applyProtection="0">
      <alignment horizontal="left" vertical="top" indent="1"/>
    </xf>
    <xf numFmtId="4" fontId="11" fillId="18" borderId="13" applyNumberFormat="0" applyProtection="0">
      <alignment horizontal="right" vertical="center"/>
    </xf>
    <xf numFmtId="4" fontId="11" fillId="28" borderId="13" applyNumberFormat="0" applyProtection="0">
      <alignment horizontal="left" vertical="center" indent="1"/>
    </xf>
    <xf numFmtId="0" fontId="11" fillId="15" borderId="13" applyNumberFormat="0" applyProtection="0">
      <alignment horizontal="left" vertical="top" indent="1"/>
    </xf>
    <xf numFmtId="0" fontId="39" fillId="21" borderId="0" applyNumberFormat="0" applyBorder="0" applyAlignment="0" applyProtection="0"/>
    <xf numFmtId="0" fontId="11" fillId="15" borderId="13" applyNumberFormat="0" applyProtection="0">
      <alignment horizontal="left" vertical="top" indent="1"/>
    </xf>
    <xf numFmtId="0" fontId="4" fillId="29" borderId="13" applyNumberFormat="0" applyProtection="0">
      <alignment horizontal="left" vertical="center" indent="1"/>
    </xf>
    <xf numFmtId="4" fontId="11" fillId="28" borderId="13" applyNumberFormat="0" applyProtection="0">
      <alignment horizontal="right" vertical="center"/>
    </xf>
    <xf numFmtId="0" fontId="4" fillId="15" borderId="13" applyNumberFormat="0" applyProtection="0">
      <alignment horizontal="left" vertical="center" indent="1"/>
    </xf>
    <xf numFmtId="4" fontId="10" fillId="14" borderId="13" applyNumberFormat="0" applyProtection="0">
      <alignment horizontal="left" vertical="center" indent="1"/>
    </xf>
    <xf numFmtId="43" fontId="2" fillId="0" borderId="0" applyFont="0" applyFill="0" applyBorder="0" applyAlignment="0" applyProtection="0"/>
    <xf numFmtId="0" fontId="4" fillId="15" borderId="13" applyNumberFormat="0" applyProtection="0">
      <alignment horizontal="left" vertical="center" indent="1"/>
    </xf>
    <xf numFmtId="0" fontId="4" fillId="0" borderId="0">
      <alignment vertical="top"/>
    </xf>
    <xf numFmtId="4" fontId="15" fillId="31" borderId="13" applyNumberFormat="0" applyProtection="0">
      <alignment vertical="center"/>
    </xf>
    <xf numFmtId="4" fontId="10" fillId="13" borderId="13" applyNumberFormat="0" applyProtection="0">
      <alignment vertical="center"/>
    </xf>
    <xf numFmtId="4" fontId="10" fillId="25" borderId="14" applyNumberFormat="0" applyProtection="0">
      <alignment horizontal="left" vertical="center" indent="1"/>
    </xf>
    <xf numFmtId="4" fontId="11" fillId="28" borderId="13" applyNumberFormat="0" applyProtection="0">
      <alignment horizontal="left" vertical="center" indent="1"/>
    </xf>
    <xf numFmtId="0" fontId="12" fillId="0" borderId="0"/>
    <xf numFmtId="4" fontId="11" fillId="21" borderId="13" applyNumberFormat="0" applyProtection="0">
      <alignment horizontal="right" vertical="center"/>
    </xf>
    <xf numFmtId="0" fontId="4" fillId="15" borderId="13" applyNumberFormat="0" applyProtection="0">
      <alignment horizontal="left" vertical="top" indent="1"/>
    </xf>
    <xf numFmtId="43" fontId="2" fillId="0" borderId="0" applyFont="0" applyFill="0" applyBorder="0" applyAlignment="0" applyProtection="0"/>
    <xf numFmtId="0" fontId="4" fillId="15" borderId="13" applyNumberFormat="0" applyProtection="0">
      <alignment horizontal="left" vertical="center" indent="1"/>
    </xf>
    <xf numFmtId="4" fontId="10" fillId="14" borderId="13" applyNumberFormat="0" applyProtection="0">
      <alignment horizontal="left" vertical="center" indent="1"/>
    </xf>
    <xf numFmtId="4" fontId="11" fillId="19" borderId="13" applyNumberFormat="0" applyProtection="0">
      <alignment horizontal="right" vertical="center"/>
    </xf>
    <xf numFmtId="0" fontId="4" fillId="15" borderId="13" applyNumberFormat="0" applyProtection="0">
      <alignment horizontal="left" vertical="top" indent="1"/>
    </xf>
    <xf numFmtId="4" fontId="11" fillId="18" borderId="13" applyNumberFormat="0" applyProtection="0">
      <alignment horizontal="right" vertical="center"/>
    </xf>
    <xf numFmtId="4" fontId="11" fillId="28" borderId="13" applyNumberFormat="0" applyProtection="0">
      <alignment horizontal="left" vertical="center" indent="1"/>
    </xf>
    <xf numFmtId="4" fontId="11" fillId="20" borderId="13" applyNumberFormat="0" applyProtection="0">
      <alignment horizontal="right" vertical="center"/>
    </xf>
    <xf numFmtId="4" fontId="15" fillId="26" borderId="13" applyNumberFormat="0" applyProtection="0">
      <alignment horizontal="right" vertical="center"/>
    </xf>
    <xf numFmtId="0" fontId="47" fillId="0" borderId="34" applyNumberFormat="0" applyFill="0" applyAlignment="0" applyProtection="0"/>
    <xf numFmtId="4" fontId="11" fillId="23" borderId="13" applyNumberFormat="0" applyProtection="0">
      <alignment horizontal="right" vertical="center"/>
    </xf>
    <xf numFmtId="4" fontId="10" fillId="14" borderId="13" applyNumberFormat="0" applyProtection="0">
      <alignment horizontal="left" vertical="center" indent="1"/>
    </xf>
    <xf numFmtId="0" fontId="4" fillId="27" borderId="13" applyNumberFormat="0" applyProtection="0">
      <alignment horizontal="left" vertical="top" indent="1"/>
    </xf>
    <xf numFmtId="0" fontId="4" fillId="30" borderId="13" applyNumberFormat="0" applyProtection="0">
      <alignment horizontal="left" vertical="top" indent="1"/>
    </xf>
    <xf numFmtId="4" fontId="11" fillId="17" borderId="13" applyNumberFormat="0" applyProtection="0">
      <alignment horizontal="right" vertical="center"/>
    </xf>
    <xf numFmtId="4" fontId="11" fillId="19" borderId="13" applyNumberFormat="0" applyProtection="0">
      <alignment horizontal="right" vertical="center"/>
    </xf>
    <xf numFmtId="0" fontId="11" fillId="15" borderId="13" applyNumberFormat="0" applyProtection="0">
      <alignment horizontal="left" vertical="top" indent="1"/>
    </xf>
    <xf numFmtId="4" fontId="11" fillId="17" borderId="13" applyNumberFormat="0" applyProtection="0">
      <alignment horizontal="right" vertical="center"/>
    </xf>
    <xf numFmtId="4" fontId="11" fillId="28"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16" borderId="13" applyNumberFormat="0" applyProtection="0">
      <alignment horizontal="right" vertical="center"/>
    </xf>
    <xf numFmtId="4" fontId="11" fillId="24" borderId="13" applyNumberFormat="0" applyProtection="0">
      <alignment horizontal="right" vertical="center"/>
    </xf>
    <xf numFmtId="4" fontId="11" fillId="20"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4" fontId="11" fillId="16" borderId="13" applyNumberFormat="0" applyProtection="0">
      <alignment horizontal="right" vertical="center"/>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4" fontId="11" fillId="16" borderId="13" applyNumberFormat="0" applyProtection="0">
      <alignment horizontal="right" vertical="center"/>
    </xf>
    <xf numFmtId="4" fontId="15" fillId="26" borderId="13" applyNumberFormat="0" applyProtection="0">
      <alignment horizontal="right" vertical="center"/>
    </xf>
    <xf numFmtId="0" fontId="39" fillId="17" borderId="0" applyNumberFormat="0" applyBorder="0" applyAlignment="0" applyProtection="0"/>
    <xf numFmtId="4" fontId="11" fillId="28" borderId="13" applyNumberFormat="0" applyProtection="0">
      <alignment horizontal="left" vertical="center" indent="1"/>
    </xf>
    <xf numFmtId="0" fontId="10" fillId="14" borderId="13" applyNumberFormat="0" applyProtection="0">
      <alignment horizontal="left" vertical="top" indent="1"/>
    </xf>
    <xf numFmtId="0" fontId="4" fillId="0" borderId="0"/>
    <xf numFmtId="0" fontId="39" fillId="79" borderId="0" applyNumberFormat="0" applyBorder="0" applyAlignment="0" applyProtection="0"/>
    <xf numFmtId="4" fontId="11" fillId="22" borderId="13" applyNumberFormat="0" applyProtection="0">
      <alignment horizontal="right" vertical="center"/>
    </xf>
    <xf numFmtId="4" fontId="11" fillId="19"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20" borderId="13" applyNumberFormat="0" applyProtection="0">
      <alignment horizontal="right" vertical="center"/>
    </xf>
    <xf numFmtId="4" fontId="10" fillId="25" borderId="14" applyNumberFormat="0" applyProtection="0">
      <alignment horizontal="left" vertical="center" indent="1"/>
    </xf>
    <xf numFmtId="0" fontId="4" fillId="29" borderId="13" applyNumberFormat="0" applyProtection="0">
      <alignment horizontal="left" vertical="center" indent="1"/>
    </xf>
    <xf numFmtId="4" fontId="11" fillId="21" borderId="13" applyNumberFormat="0" applyProtection="0">
      <alignment horizontal="right" vertical="center"/>
    </xf>
    <xf numFmtId="0" fontId="65" fillId="80" borderId="30" applyNumberFormat="0" applyAlignment="0" applyProtection="0"/>
    <xf numFmtId="0" fontId="39" fillId="19" borderId="0" applyNumberFormat="0" applyBorder="0" applyAlignment="0" applyProtection="0"/>
    <xf numFmtId="43" fontId="2" fillId="0" borderId="0" applyFont="0" applyFill="0" applyBorder="0" applyAlignment="0" applyProtection="0"/>
    <xf numFmtId="4" fontId="14" fillId="14" borderId="13" applyNumberFormat="0" applyProtection="0">
      <alignment vertical="center"/>
    </xf>
    <xf numFmtId="0" fontId="4" fillId="0" borderId="0"/>
    <xf numFmtId="0" fontId="4" fillId="30" borderId="13" applyNumberFormat="0" applyProtection="0">
      <alignment horizontal="left" vertical="top" indent="1"/>
    </xf>
    <xf numFmtId="0" fontId="39" fillId="65" borderId="0" applyNumberFormat="0" applyBorder="0" applyAlignment="0" applyProtection="0"/>
    <xf numFmtId="4" fontId="11" fillId="18" borderId="13" applyNumberFormat="0" applyProtection="0">
      <alignment horizontal="right" vertical="center"/>
    </xf>
    <xf numFmtId="4" fontId="11" fillId="21" borderId="13" applyNumberFormat="0" applyProtection="0">
      <alignment horizontal="right" vertical="center"/>
    </xf>
    <xf numFmtId="0" fontId="4" fillId="0" borderId="0">
      <alignment vertical="top"/>
    </xf>
    <xf numFmtId="0" fontId="47" fillId="83" borderId="0" applyNumberFormat="0" applyBorder="0" applyAlignment="0" applyProtection="0"/>
    <xf numFmtId="4" fontId="10" fillId="13" borderId="13" applyNumberFormat="0" applyProtection="0">
      <alignment vertical="center"/>
    </xf>
    <xf numFmtId="0" fontId="4" fillId="15" borderId="13" applyNumberFormat="0" applyProtection="0">
      <alignment horizontal="left" vertical="top" indent="1"/>
    </xf>
    <xf numFmtId="4" fontId="10" fillId="13" borderId="13" applyNumberFormat="0" applyProtection="0">
      <alignment vertical="center"/>
    </xf>
    <xf numFmtId="0" fontId="53" fillId="0" borderId="25" applyNumberFormat="0" applyFill="0" applyAlignment="0" applyProtection="0"/>
    <xf numFmtId="0" fontId="41" fillId="0" borderId="0"/>
    <xf numFmtId="4" fontId="11" fillId="24" borderId="13" applyNumberFormat="0" applyProtection="0">
      <alignment horizontal="right" vertical="center"/>
    </xf>
    <xf numFmtId="4" fontId="11" fillId="31" borderId="13" applyNumberFormat="0" applyProtection="0">
      <alignment horizontal="left" vertical="center" indent="1"/>
    </xf>
    <xf numFmtId="4" fontId="11" fillId="26" borderId="13" applyNumberFormat="0" applyProtection="0">
      <alignment horizontal="right" vertical="center"/>
    </xf>
    <xf numFmtId="4" fontId="14" fillId="14" borderId="13" applyNumberFormat="0" applyProtection="0">
      <alignment vertical="center"/>
    </xf>
    <xf numFmtId="4" fontId="11" fillId="22" borderId="13" applyNumberFormat="0" applyProtection="0">
      <alignment horizontal="right" vertical="center"/>
    </xf>
    <xf numFmtId="0" fontId="4" fillId="29" borderId="13" applyNumberFormat="0" applyProtection="0">
      <alignment horizontal="left" vertical="top" indent="1"/>
    </xf>
    <xf numFmtId="43" fontId="2" fillId="0" borderId="0" applyFont="0" applyFill="0" applyBorder="0" applyAlignment="0" applyProtection="0"/>
    <xf numFmtId="0" fontId="11" fillId="31" borderId="13" applyNumberFormat="0" applyProtection="0">
      <alignment horizontal="left" vertical="top" indent="1"/>
    </xf>
    <xf numFmtId="4" fontId="11" fillId="17" borderId="13" applyNumberFormat="0" applyProtection="0">
      <alignment horizontal="right" vertical="center"/>
    </xf>
    <xf numFmtId="0" fontId="26" fillId="59" borderId="0" applyNumberFormat="0" applyBorder="0" applyAlignment="0" applyProtection="0"/>
    <xf numFmtId="4" fontId="11" fillId="21" borderId="13" applyNumberFormat="0" applyProtection="0">
      <alignment horizontal="right" vertical="center"/>
    </xf>
    <xf numFmtId="0" fontId="39" fillId="18" borderId="0" applyNumberFormat="0" applyBorder="0" applyAlignment="0" applyProtection="0"/>
    <xf numFmtId="0" fontId="4" fillId="30" borderId="13" applyNumberFormat="0" applyProtection="0">
      <alignment horizontal="left" vertical="center" indent="1"/>
    </xf>
    <xf numFmtId="43" fontId="2" fillId="0" borderId="0" applyFont="0" applyFill="0" applyBorder="0" applyAlignment="0" applyProtection="0"/>
    <xf numFmtId="4" fontId="10" fillId="25" borderId="14" applyNumberFormat="0" applyProtection="0">
      <alignment horizontal="left" vertical="center" indent="1"/>
    </xf>
    <xf numFmtId="4" fontId="11" fillId="22" borderId="13" applyNumberFormat="0" applyProtection="0">
      <alignment horizontal="right" vertical="center"/>
    </xf>
    <xf numFmtId="4" fontId="11" fillId="24" borderId="13" applyNumberFormat="0" applyProtection="0">
      <alignment horizontal="right" vertical="center"/>
    </xf>
    <xf numFmtId="0" fontId="4" fillId="0" borderId="0">
      <alignment vertical="top"/>
    </xf>
    <xf numFmtId="0" fontId="26" fillId="55" borderId="0" applyNumberFormat="0" applyBorder="0" applyAlignment="0" applyProtection="0"/>
    <xf numFmtId="0" fontId="4" fillId="27" borderId="13" applyNumberFormat="0" applyProtection="0">
      <alignment horizontal="left" vertical="center" indent="1"/>
    </xf>
    <xf numFmtId="0" fontId="2" fillId="0" borderId="0"/>
    <xf numFmtId="4" fontId="11" fillId="17" borderId="13" applyNumberFormat="0" applyProtection="0">
      <alignment horizontal="right" vertical="center"/>
    </xf>
    <xf numFmtId="0" fontId="45" fillId="81" borderId="19" applyNumberFormat="0" applyAlignment="0" applyProtection="0"/>
    <xf numFmtId="4" fontId="11" fillId="21" borderId="13" applyNumberFormat="0" applyProtection="0">
      <alignment horizontal="right" vertical="center"/>
    </xf>
    <xf numFmtId="0" fontId="50" fillId="58" borderId="0" applyNumberFormat="0" applyBorder="0" applyAlignment="0" applyProtection="0"/>
    <xf numFmtId="4" fontId="15" fillId="26" borderId="13" applyNumberFormat="0" applyProtection="0">
      <alignment horizontal="right" vertical="center"/>
    </xf>
    <xf numFmtId="0" fontId="67" fillId="0" borderId="0" applyNumberFormat="0" applyFill="0" applyBorder="0" applyAlignment="0" applyProtection="0"/>
    <xf numFmtId="0" fontId="11" fillId="31" borderId="13" applyNumberFormat="0" applyProtection="0">
      <alignment horizontal="left" vertical="top" indent="1"/>
    </xf>
    <xf numFmtId="0" fontId="4" fillId="0" borderId="0"/>
    <xf numFmtId="4" fontId="11" fillId="16" borderId="13" applyNumberFormat="0" applyProtection="0">
      <alignment horizontal="right" vertical="center"/>
    </xf>
    <xf numFmtId="0" fontId="4" fillId="0" borderId="0"/>
    <xf numFmtId="4" fontId="10" fillId="14"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center" indent="1"/>
    </xf>
    <xf numFmtId="0" fontId="11" fillId="31" borderId="13" applyNumberFormat="0" applyProtection="0">
      <alignment horizontal="left" vertical="top" indent="1"/>
    </xf>
    <xf numFmtId="4" fontId="11" fillId="28" borderId="13" applyNumberFormat="0" applyProtection="0">
      <alignment horizontal="right" vertical="center"/>
    </xf>
    <xf numFmtId="4" fontId="11" fillId="26" borderId="13" applyNumberFormat="0" applyProtection="0">
      <alignment horizontal="right" vertical="center"/>
    </xf>
    <xf numFmtId="0" fontId="39" fillId="61" borderId="0" applyNumberFormat="0" applyBorder="0" applyAlignment="0" applyProtection="0"/>
    <xf numFmtId="4" fontId="10" fillId="25" borderId="14" applyNumberFormat="0" applyProtection="0">
      <alignment horizontal="left" vertical="center" indent="1"/>
    </xf>
    <xf numFmtId="0" fontId="43" fillId="0" borderId="0"/>
    <xf numFmtId="4" fontId="11" fillId="22"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4" fillId="0" borderId="0"/>
    <xf numFmtId="0" fontId="4" fillId="27" borderId="13" applyNumberFormat="0" applyProtection="0">
      <alignment horizontal="left" vertical="top" indent="1"/>
    </xf>
    <xf numFmtId="4" fontId="15" fillId="26"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1" fillId="24" borderId="13" applyNumberFormat="0" applyProtection="0">
      <alignment horizontal="right" vertical="center"/>
    </xf>
    <xf numFmtId="0" fontId="54" fillId="0" borderId="26" applyNumberFormat="0" applyFill="0" applyAlignment="0" applyProtection="0"/>
    <xf numFmtId="0" fontId="4" fillId="30" borderId="13" applyNumberFormat="0" applyProtection="0">
      <alignment horizontal="left" vertical="top" indent="1"/>
    </xf>
    <xf numFmtId="0" fontId="65" fillId="81" borderId="30" applyNumberFormat="0" applyAlignment="0" applyProtection="0"/>
    <xf numFmtId="0" fontId="4" fillId="30" borderId="13" applyNumberFormat="0" applyProtection="0">
      <alignment horizontal="left" vertical="center" indent="1"/>
    </xf>
    <xf numFmtId="0" fontId="11" fillId="15" borderId="13" applyNumberFormat="0" applyProtection="0">
      <alignment horizontal="left" vertical="top" indent="1"/>
    </xf>
    <xf numFmtId="0" fontId="4" fillId="27" borderId="13" applyNumberFormat="0" applyProtection="0">
      <alignment horizontal="left" vertical="center" indent="1"/>
    </xf>
    <xf numFmtId="4" fontId="11" fillId="31" borderId="13" applyNumberFormat="0" applyProtection="0">
      <alignment horizontal="left" vertical="center" indent="1"/>
    </xf>
    <xf numFmtId="4" fontId="11" fillId="24" borderId="13" applyNumberFormat="0" applyProtection="0">
      <alignment horizontal="right" vertical="center"/>
    </xf>
    <xf numFmtId="4" fontId="11" fillId="26" borderId="13" applyNumberFormat="0" applyProtection="0">
      <alignment horizontal="right" vertical="center"/>
    </xf>
    <xf numFmtId="4" fontId="14" fillId="14" borderId="13" applyNumberFormat="0" applyProtection="0">
      <alignment vertical="center"/>
    </xf>
    <xf numFmtId="0" fontId="26" fillId="56" borderId="0" applyNumberFormat="0" applyBorder="0" applyAlignment="0" applyProtection="0"/>
    <xf numFmtId="0" fontId="26" fillId="56" borderId="0" applyNumberFormat="0" applyBorder="0" applyAlignment="0" applyProtection="0"/>
    <xf numFmtId="0" fontId="39" fillId="20" borderId="0" applyNumberFormat="0" applyBorder="0" applyAlignment="0" applyProtection="0"/>
    <xf numFmtId="4" fontId="15" fillId="26" borderId="13" applyNumberFormat="0" applyProtection="0">
      <alignment horizontal="right" vertical="center"/>
    </xf>
    <xf numFmtId="0" fontId="4" fillId="0" borderId="0">
      <alignment vertical="top"/>
    </xf>
    <xf numFmtId="0" fontId="4" fillId="0" borderId="0">
      <alignment vertical="top"/>
    </xf>
    <xf numFmtId="0" fontId="4" fillId="0" borderId="0"/>
    <xf numFmtId="0" fontId="26" fillId="70" borderId="0" applyNumberFormat="0" applyBorder="0" applyAlignment="0" applyProtection="0"/>
    <xf numFmtId="0" fontId="11" fillId="31" borderId="13" applyNumberFormat="0" applyProtection="0">
      <alignment horizontal="left" vertical="top"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23" borderId="13" applyNumberFormat="0" applyProtection="0">
      <alignment horizontal="right" vertical="center"/>
    </xf>
    <xf numFmtId="0" fontId="11" fillId="31" borderId="13" applyNumberFormat="0" applyProtection="0">
      <alignment horizontal="left" vertical="top" indent="1"/>
    </xf>
    <xf numFmtId="0" fontId="4" fillId="15" borderId="13" applyNumberFormat="0" applyProtection="0">
      <alignment horizontal="left" vertical="center" indent="1"/>
    </xf>
    <xf numFmtId="0" fontId="26" fillId="16" borderId="0" applyNumberFormat="0" applyBorder="0" applyAlignment="0" applyProtection="0"/>
    <xf numFmtId="4" fontId="14" fillId="14" borderId="13" applyNumberFormat="0" applyProtection="0">
      <alignment vertical="center"/>
    </xf>
    <xf numFmtId="4" fontId="17" fillId="26" borderId="13" applyNumberFormat="0" applyProtection="0">
      <alignment horizontal="right" vertical="center"/>
    </xf>
    <xf numFmtId="4" fontId="11" fillId="31" borderId="13" applyNumberFormat="0" applyProtection="0">
      <alignment vertical="center"/>
    </xf>
    <xf numFmtId="0" fontId="26" fillId="16" borderId="0" applyNumberFormat="0" applyBorder="0" applyAlignment="0" applyProtection="0"/>
    <xf numFmtId="0" fontId="11" fillId="15" borderId="13" applyNumberFormat="0" applyProtection="0">
      <alignment horizontal="left" vertical="top" indent="1"/>
    </xf>
    <xf numFmtId="4" fontId="11" fillId="31" borderId="13" applyNumberFormat="0" applyProtection="0">
      <alignment vertical="center"/>
    </xf>
    <xf numFmtId="0" fontId="4" fillId="0" borderId="0">
      <alignment vertical="top"/>
    </xf>
    <xf numFmtId="0" fontId="4" fillId="27" borderId="13" applyNumberFormat="0" applyProtection="0">
      <alignment horizontal="left" vertical="center" indent="1"/>
    </xf>
    <xf numFmtId="4" fontId="11" fillId="28" borderId="13" applyNumberFormat="0" applyProtection="0">
      <alignment horizontal="right" vertical="center"/>
    </xf>
    <xf numFmtId="0" fontId="4" fillId="27" borderId="13" applyNumberFormat="0" applyProtection="0">
      <alignment horizontal="left" vertical="top" indent="1"/>
    </xf>
    <xf numFmtId="0" fontId="11" fillId="0" borderId="0">
      <alignment vertical="top"/>
    </xf>
    <xf numFmtId="4" fontId="61" fillId="49" borderId="27" applyNumberFormat="0" applyProtection="0">
      <alignment vertical="center"/>
    </xf>
    <xf numFmtId="4" fontId="11" fillId="18" borderId="13" applyNumberFormat="0" applyProtection="0">
      <alignment horizontal="right" vertical="center"/>
    </xf>
    <xf numFmtId="0" fontId="40" fillId="0" borderId="0" applyNumberFormat="0" applyFill="0" applyBorder="0" applyAlignment="0" applyProtection="0"/>
    <xf numFmtId="4" fontId="17" fillId="26" borderId="13" applyNumberFormat="0" applyProtection="0">
      <alignment horizontal="right" vertical="center"/>
    </xf>
    <xf numFmtId="0" fontId="39" fillId="60" borderId="0" applyNumberFormat="0" applyBorder="0" applyAlignment="0" applyProtection="0"/>
    <xf numFmtId="4" fontId="10" fillId="14" borderId="13" applyNumberFormat="0" applyProtection="0">
      <alignment horizontal="left" vertical="center" indent="1"/>
    </xf>
    <xf numFmtId="0" fontId="26" fillId="57" borderId="0" applyNumberFormat="0" applyBorder="0" applyAlignment="0" applyProtection="0"/>
    <xf numFmtId="4" fontId="11" fillId="31" borderId="13" applyNumberFormat="0" applyProtection="0">
      <alignment horizontal="left" vertical="center" indent="1"/>
    </xf>
    <xf numFmtId="0" fontId="4" fillId="54" borderId="21" applyNumberFormat="0" applyFont="0" applyAlignment="0" applyProtection="0"/>
    <xf numFmtId="4" fontId="11" fillId="26" borderId="13" applyNumberFormat="0" applyProtection="0">
      <alignment horizontal="right" vertical="center"/>
    </xf>
    <xf numFmtId="0" fontId="4" fillId="29" borderId="13" applyNumberFormat="0" applyProtection="0">
      <alignment horizontal="left" vertical="center" indent="1"/>
    </xf>
    <xf numFmtId="4" fontId="11" fillId="31" borderId="13" applyNumberFormat="0" applyProtection="0">
      <alignment horizontal="left" vertical="center" indent="1"/>
    </xf>
    <xf numFmtId="0" fontId="4" fillId="29" borderId="13" applyNumberFormat="0" applyProtection="0">
      <alignment horizontal="left" vertical="center" indent="1"/>
    </xf>
    <xf numFmtId="0" fontId="11" fillId="15" borderId="13" applyNumberFormat="0" applyProtection="0">
      <alignment horizontal="left" vertical="top" indent="1"/>
    </xf>
    <xf numFmtId="4" fontId="15" fillId="31" borderId="13" applyNumberFormat="0" applyProtection="0">
      <alignment vertical="center"/>
    </xf>
    <xf numFmtId="0" fontId="47" fillId="0" borderId="35" applyNumberFormat="0" applyFill="0" applyAlignment="0" applyProtection="0"/>
    <xf numFmtId="0" fontId="26" fillId="75" borderId="0" applyNumberFormat="0" applyBorder="0" applyAlignment="0" applyProtection="0"/>
    <xf numFmtId="0" fontId="4" fillId="15" borderId="13" applyNumberFormat="0" applyProtection="0">
      <alignment horizontal="left" vertical="center" indent="1"/>
    </xf>
    <xf numFmtId="0" fontId="4" fillId="27" borderId="13" applyNumberFormat="0" applyProtection="0">
      <alignment horizontal="left" vertical="top" indent="1"/>
    </xf>
    <xf numFmtId="0" fontId="26" fillId="17" borderId="0" applyNumberFormat="0" applyBorder="0" applyAlignment="0" applyProtection="0"/>
    <xf numFmtId="0" fontId="12" fillId="0" borderId="0"/>
    <xf numFmtId="4" fontId="11" fillId="31" borderId="13" applyNumberFormat="0" applyProtection="0">
      <alignment vertical="center"/>
    </xf>
    <xf numFmtId="4" fontId="11" fillId="26" borderId="13" applyNumberFormat="0" applyProtection="0">
      <alignment horizontal="right" vertical="center"/>
    </xf>
    <xf numFmtId="0" fontId="39" fillId="69" borderId="0" applyNumberFormat="0" applyBorder="0" applyAlignment="0" applyProtection="0"/>
    <xf numFmtId="4" fontId="11" fillId="24" borderId="13" applyNumberFormat="0" applyProtection="0">
      <alignment horizontal="right" vertical="center"/>
    </xf>
    <xf numFmtId="0" fontId="2" fillId="0" borderId="0"/>
    <xf numFmtId="0" fontId="51" fillId="16" borderId="0" applyNumberFormat="0" applyBorder="0" applyAlignment="0" applyProtection="0"/>
    <xf numFmtId="43" fontId="2" fillId="0" borderId="0" applyFont="0" applyFill="0" applyBorder="0" applyAlignment="0" applyProtection="0"/>
    <xf numFmtId="0" fontId="10" fillId="14" borderId="13" applyNumberFormat="0" applyProtection="0">
      <alignment horizontal="left" vertical="top" indent="1"/>
    </xf>
    <xf numFmtId="4" fontId="11" fillId="22" borderId="13" applyNumberFormat="0" applyProtection="0">
      <alignment horizontal="right" vertical="center"/>
    </xf>
    <xf numFmtId="0" fontId="26" fillId="54" borderId="0" applyNumberFormat="0" applyBorder="0" applyAlignment="0" applyProtection="0"/>
    <xf numFmtId="0" fontId="4" fillId="0" borderId="0">
      <alignment vertical="top"/>
    </xf>
    <xf numFmtId="4" fontId="11" fillId="19" borderId="13" applyNumberFormat="0" applyProtection="0">
      <alignment horizontal="right" vertical="center"/>
    </xf>
    <xf numFmtId="4" fontId="14" fillId="14" borderId="13" applyNumberFormat="0" applyProtection="0">
      <alignment vertical="center"/>
    </xf>
    <xf numFmtId="4" fontId="11" fillId="23" borderId="13" applyNumberFormat="0" applyProtection="0">
      <alignment horizontal="right" vertical="center"/>
    </xf>
    <xf numFmtId="4" fontId="11" fillId="31" borderId="13" applyNumberFormat="0" applyProtection="0">
      <alignment vertical="center"/>
    </xf>
    <xf numFmtId="43" fontId="2" fillId="0" borderId="0" applyFont="0" applyFill="0" applyBorder="0" applyAlignment="0" applyProtection="0"/>
    <xf numFmtId="4" fontId="10" fillId="13" borderId="13" applyNumberFormat="0" applyProtection="0">
      <alignment vertical="center"/>
    </xf>
    <xf numFmtId="0" fontId="11" fillId="15" borderId="13" applyNumberFormat="0" applyProtection="0">
      <alignment horizontal="left" vertical="top" indent="1"/>
    </xf>
    <xf numFmtId="4" fontId="10" fillId="25" borderId="14" applyNumberFormat="0" applyProtection="0">
      <alignment horizontal="left" vertical="center" indent="1"/>
    </xf>
    <xf numFmtId="0" fontId="68" fillId="0" borderId="31" applyNumberFormat="0" applyFill="0" applyAlignment="0" applyProtection="0"/>
    <xf numFmtId="4" fontId="10" fillId="13" borderId="13" applyNumberFormat="0" applyProtection="0">
      <alignment vertical="center"/>
    </xf>
    <xf numFmtId="4" fontId="15" fillId="31" borderId="13" applyNumberFormat="0" applyProtection="0">
      <alignment vertical="center"/>
    </xf>
    <xf numFmtId="0" fontId="4" fillId="29" borderId="13" applyNumberFormat="0" applyProtection="0">
      <alignment horizontal="left" vertical="center" indent="1"/>
    </xf>
    <xf numFmtId="0" fontId="4" fillId="0" borderId="0"/>
    <xf numFmtId="0" fontId="26" fillId="71" borderId="0" applyNumberFormat="0" applyBorder="0" applyAlignment="0" applyProtection="0"/>
    <xf numFmtId="4" fontId="11" fillId="23" borderId="13" applyNumberFormat="0" applyProtection="0">
      <alignment horizontal="right" vertical="center"/>
    </xf>
    <xf numFmtId="0" fontId="4" fillId="0" borderId="0"/>
    <xf numFmtId="4" fontId="11" fillId="20" borderId="13" applyNumberFormat="0" applyProtection="0">
      <alignment horizontal="right" vertical="center"/>
    </xf>
    <xf numFmtId="4" fontId="17" fillId="26" borderId="13" applyNumberFormat="0" applyProtection="0">
      <alignment horizontal="right" vertical="center"/>
    </xf>
    <xf numFmtId="4" fontId="10" fillId="25" borderId="14" applyNumberFormat="0" applyProtection="0">
      <alignment horizontal="left" vertical="center" indent="1"/>
    </xf>
    <xf numFmtId="0" fontId="4" fillId="0" borderId="0"/>
    <xf numFmtId="4" fontId="11" fillId="20" borderId="13" applyNumberFormat="0" applyProtection="0">
      <alignment horizontal="right" vertical="center"/>
    </xf>
    <xf numFmtId="0" fontId="39" fillId="72" borderId="0" applyNumberFormat="0" applyBorder="0" applyAlignment="0" applyProtection="0"/>
    <xf numFmtId="0" fontId="4" fillId="0" borderId="0"/>
    <xf numFmtId="0" fontId="4" fillId="15" borderId="13" applyNumberFormat="0" applyProtection="0">
      <alignment horizontal="left" vertical="top" indent="1"/>
    </xf>
    <xf numFmtId="4" fontId="11" fillId="21"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0" borderId="0">
      <alignment vertical="top"/>
    </xf>
    <xf numFmtId="0" fontId="4" fillId="30" borderId="13" applyNumberFormat="0" applyProtection="0">
      <alignment horizontal="left" vertical="center" indent="1"/>
    </xf>
    <xf numFmtId="9" fontId="12" fillId="0" borderId="0" applyFont="0" applyFill="0" applyBorder="0" applyAlignment="0" applyProtection="0"/>
    <xf numFmtId="43" fontId="2" fillId="0" borderId="0" applyFont="0" applyFill="0" applyBorder="0" applyAlignment="0" applyProtection="0"/>
    <xf numFmtId="4" fontId="15" fillId="31" borderId="13" applyNumberFormat="0" applyProtection="0">
      <alignment vertical="center"/>
    </xf>
    <xf numFmtId="4" fontId="11" fillId="28" borderId="13" applyNumberFormat="0" applyProtection="0">
      <alignment horizontal="left" vertical="center" indent="1"/>
    </xf>
    <xf numFmtId="4" fontId="10" fillId="25" borderId="14" applyNumberFormat="0" applyProtection="0">
      <alignment horizontal="left" vertical="center" indent="1"/>
    </xf>
    <xf numFmtId="0" fontId="66" fillId="0" borderId="0" applyNumberFormat="0" applyFill="0" applyBorder="0" applyAlignment="0" applyProtection="0"/>
    <xf numFmtId="4" fontId="17" fillId="26" borderId="13" applyNumberFormat="0" applyProtection="0">
      <alignment horizontal="right" vertical="center"/>
    </xf>
    <xf numFmtId="0" fontId="4" fillId="15" borderId="13" applyNumberFormat="0" applyProtection="0">
      <alignment horizontal="left" vertical="top" indent="1"/>
    </xf>
    <xf numFmtId="0" fontId="39" fillId="66" borderId="0" applyNumberFormat="0" applyBorder="0" applyAlignment="0" applyProtection="0"/>
    <xf numFmtId="0" fontId="4" fillId="0" borderId="0">
      <alignment vertical="top"/>
    </xf>
    <xf numFmtId="0" fontId="51" fillId="59" borderId="0" applyNumberFormat="0" applyBorder="0" applyAlignment="0" applyProtection="0"/>
    <xf numFmtId="0" fontId="39" fillId="17" borderId="0" applyNumberFormat="0" applyBorder="0" applyAlignment="0" applyProtection="0"/>
    <xf numFmtId="0" fontId="26" fillId="67" borderId="0" applyNumberFormat="0" applyBorder="0" applyAlignment="0" applyProtection="0"/>
    <xf numFmtId="43" fontId="4" fillId="0" borderId="0" applyFont="0" applyFill="0" applyBorder="0" applyAlignment="0" applyProtection="0"/>
    <xf numFmtId="4" fontId="10" fillId="14" borderId="13" applyNumberFormat="0" applyProtection="0">
      <alignment horizontal="left" vertical="center" indent="1"/>
    </xf>
    <xf numFmtId="0" fontId="4" fillId="0" borderId="0">
      <alignment vertical="top"/>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0" borderId="0">
      <alignment vertical="top"/>
    </xf>
    <xf numFmtId="0" fontId="4" fillId="0" borderId="0">
      <alignment vertical="top"/>
    </xf>
    <xf numFmtId="4" fontId="14" fillId="14" borderId="13" applyNumberFormat="0" applyProtection="0">
      <alignment vertical="center"/>
    </xf>
    <xf numFmtId="0" fontId="4" fillId="0" borderId="0"/>
    <xf numFmtId="0" fontId="4" fillId="0" borderId="0"/>
    <xf numFmtId="0" fontId="4" fillId="0" borderId="0">
      <alignment vertical="top"/>
    </xf>
    <xf numFmtId="4" fontId="11" fillId="19" borderId="13" applyNumberFormat="0" applyProtection="0">
      <alignment horizontal="right" vertical="center"/>
    </xf>
    <xf numFmtId="4" fontId="15" fillId="26" borderId="13" applyNumberFormat="0" applyProtection="0">
      <alignment horizontal="right" vertical="center"/>
    </xf>
    <xf numFmtId="4" fontId="10" fillId="13" borderId="13" applyNumberFormat="0" applyProtection="0">
      <alignment vertical="center"/>
    </xf>
    <xf numFmtId="4" fontId="10" fillId="25" borderId="14"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0" fillId="0" borderId="20" applyNumberFormat="0" applyFill="0" applyAlignment="0" applyProtection="0"/>
    <xf numFmtId="0" fontId="11" fillId="15" borderId="13" applyNumberFormat="0" applyProtection="0">
      <alignment horizontal="left" vertical="top" indent="1"/>
    </xf>
    <xf numFmtId="4" fontId="11" fillId="31" borderId="13" applyNumberFormat="0" applyProtection="0">
      <alignment horizontal="left" vertical="center" indent="1"/>
    </xf>
    <xf numFmtId="43" fontId="2" fillId="0" borderId="0" applyFont="0" applyFill="0" applyBorder="0" applyAlignment="0" applyProtection="0"/>
    <xf numFmtId="4" fontId="10" fillId="13" borderId="13" applyNumberFormat="0" applyProtection="0">
      <alignment vertical="center"/>
    </xf>
    <xf numFmtId="4" fontId="15" fillId="31" borderId="13" applyNumberFormat="0" applyProtection="0">
      <alignment vertical="center"/>
    </xf>
    <xf numFmtId="4" fontId="63" fillId="31" borderId="27" applyNumberFormat="0" applyProtection="0">
      <alignment horizontal="left" vertical="center" indent="1"/>
    </xf>
    <xf numFmtId="0" fontId="4" fillId="29" borderId="13" applyNumberFormat="0" applyProtection="0">
      <alignment horizontal="left" vertical="center" indent="1"/>
    </xf>
    <xf numFmtId="0" fontId="44" fillId="80" borderId="19" applyNumberFormat="0" applyAlignment="0" applyProtection="0"/>
    <xf numFmtId="0" fontId="4" fillId="29" borderId="13" applyNumberFormat="0" applyProtection="0">
      <alignment horizontal="left" vertical="top" indent="1"/>
    </xf>
    <xf numFmtId="4" fontId="11" fillId="18" borderId="13" applyNumberFormat="0" applyProtection="0">
      <alignment horizontal="right" vertical="center"/>
    </xf>
    <xf numFmtId="0" fontId="26" fillId="19" borderId="0" applyNumberFormat="0" applyBorder="0" applyAlignment="0" applyProtection="0"/>
    <xf numFmtId="0" fontId="4" fillId="0" borderId="0">
      <alignment vertical="top"/>
    </xf>
    <xf numFmtId="4" fontId="11" fillId="20" borderId="13" applyNumberFormat="0" applyProtection="0">
      <alignment horizontal="right" vertical="center"/>
    </xf>
    <xf numFmtId="0" fontId="4" fillId="29"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left" vertical="center" indent="1"/>
    </xf>
    <xf numFmtId="4" fontId="11" fillId="16" borderId="13" applyNumberFormat="0" applyProtection="0">
      <alignment horizontal="right" vertical="center"/>
    </xf>
    <xf numFmtId="4" fontId="14" fillId="14" borderId="13" applyNumberFormat="0" applyProtection="0">
      <alignment vertical="center"/>
    </xf>
    <xf numFmtId="4" fontId="11" fillId="17" borderId="13" applyNumberFormat="0" applyProtection="0">
      <alignment horizontal="right" vertical="center"/>
    </xf>
    <xf numFmtId="4" fontId="11" fillId="21" borderId="13" applyNumberFormat="0" applyProtection="0">
      <alignment horizontal="right" vertical="center"/>
    </xf>
    <xf numFmtId="0" fontId="10" fillId="14" borderId="13" applyNumberFormat="0" applyProtection="0">
      <alignment horizontal="left" vertical="top" indent="1"/>
    </xf>
    <xf numFmtId="0" fontId="26" fillId="73" borderId="0" applyNumberFormat="0" applyBorder="0" applyAlignment="0" applyProtection="0"/>
    <xf numFmtId="0" fontId="4" fillId="30" borderId="13" applyNumberFormat="0" applyProtection="0">
      <alignment horizontal="left" vertical="center" indent="1"/>
    </xf>
    <xf numFmtId="0" fontId="4" fillId="15" borderId="13" applyNumberFormat="0" applyProtection="0">
      <alignment horizontal="left" vertical="center" indent="1"/>
    </xf>
    <xf numFmtId="4" fontId="11" fillId="23" borderId="13" applyNumberFormat="0" applyProtection="0">
      <alignment horizontal="right" vertical="center"/>
    </xf>
    <xf numFmtId="0" fontId="2" fillId="0" borderId="0"/>
    <xf numFmtId="0" fontId="4" fillId="0" borderId="0"/>
    <xf numFmtId="4" fontId="11" fillId="31"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31" borderId="13" applyNumberFormat="0" applyProtection="0">
      <alignment horizontal="left" vertical="center" indent="1"/>
    </xf>
    <xf numFmtId="4" fontId="11" fillId="22" borderId="13" applyNumberFormat="0" applyProtection="0">
      <alignment horizontal="right" vertical="center"/>
    </xf>
    <xf numFmtId="0" fontId="70" fillId="0" borderId="0" applyNumberFormat="0" applyFill="0" applyBorder="0" applyAlignment="0" applyProtection="0"/>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18" borderId="13" applyNumberFormat="0" applyProtection="0">
      <alignment horizontal="right" vertical="center"/>
    </xf>
    <xf numFmtId="0" fontId="26" fillId="54" borderId="0" applyNumberFormat="0" applyBorder="0" applyAlignment="0" applyProtection="0"/>
    <xf numFmtId="43" fontId="2" fillId="0" borderId="0" applyFont="0" applyFill="0" applyBorder="0" applyAlignment="0" applyProtection="0"/>
    <xf numFmtId="0" fontId="50" fillId="56" borderId="0" applyNumberFormat="0" applyBorder="0" applyAlignment="0" applyProtection="0"/>
    <xf numFmtId="4" fontId="11" fillId="31" borderId="13" applyNumberFormat="0" applyProtection="0">
      <alignment vertical="center"/>
    </xf>
    <xf numFmtId="4" fontId="11" fillId="17" borderId="13" applyNumberFormat="0" applyProtection="0">
      <alignment horizontal="right" vertical="center"/>
    </xf>
    <xf numFmtId="4" fontId="10" fillId="25" borderId="14" applyNumberFormat="0" applyProtection="0">
      <alignment horizontal="left" vertical="center" indent="1"/>
    </xf>
    <xf numFmtId="4" fontId="15" fillId="31" borderId="13" applyNumberFormat="0" applyProtection="0">
      <alignment vertical="center"/>
    </xf>
    <xf numFmtId="0" fontId="2" fillId="0" borderId="0"/>
    <xf numFmtId="4" fontId="11" fillId="20" borderId="13" applyNumberFormat="0" applyProtection="0">
      <alignment horizontal="right" vertical="center"/>
    </xf>
    <xf numFmtId="4" fontId="11" fillId="21" borderId="13" applyNumberFormat="0" applyProtection="0">
      <alignment horizontal="right" vertical="center"/>
    </xf>
    <xf numFmtId="0" fontId="47" fillId="85" borderId="0" applyNumberFormat="0" applyBorder="0" applyAlignment="0" applyProtection="0"/>
    <xf numFmtId="0" fontId="56" fillId="13" borderId="0" applyNumberFormat="0" applyBorder="0" applyAlignment="0" applyProtection="0"/>
    <xf numFmtId="0" fontId="4" fillId="30" borderId="13" applyNumberFormat="0" applyProtection="0">
      <alignment horizontal="left" vertical="top" indent="1"/>
    </xf>
    <xf numFmtId="4" fontId="14" fillId="14" borderId="13" applyNumberFormat="0" applyProtection="0">
      <alignmen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24"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4" fontId="10" fillId="13" borderId="13" applyNumberFormat="0" applyProtection="0">
      <alignment vertical="center"/>
    </xf>
    <xf numFmtId="4" fontId="11" fillId="28" borderId="13" applyNumberFormat="0" applyProtection="0">
      <alignment horizontal="right" vertical="center"/>
    </xf>
    <xf numFmtId="0" fontId="55" fillId="13" borderId="0" applyNumberFormat="0" applyBorder="0" applyAlignment="0" applyProtection="0"/>
    <xf numFmtId="4" fontId="11" fillId="26" borderId="13" applyNumberFormat="0" applyProtection="0">
      <alignment horizontal="right" vertical="center"/>
    </xf>
    <xf numFmtId="0" fontId="4" fillId="15" borderId="13" applyNumberFormat="0" applyProtection="0">
      <alignment horizontal="left" vertical="center" indent="1"/>
    </xf>
    <xf numFmtId="0" fontId="4" fillId="30" borderId="13" applyNumberFormat="0" applyProtection="0">
      <alignment horizontal="left" vertical="top" indent="1"/>
    </xf>
    <xf numFmtId="4" fontId="10" fillId="13" borderId="13" applyNumberFormat="0" applyProtection="0">
      <alignment vertical="center"/>
    </xf>
    <xf numFmtId="0" fontId="26" fillId="68" borderId="0" applyNumberFormat="0" applyBorder="0" applyAlignment="0" applyProtection="0"/>
    <xf numFmtId="4" fontId="15" fillId="26" borderId="13" applyNumberFormat="0" applyProtection="0">
      <alignment horizontal="right" vertical="center"/>
    </xf>
    <xf numFmtId="43" fontId="2" fillId="0" borderId="0" applyFont="0" applyFill="0" applyBorder="0" applyAlignment="0" applyProtection="0"/>
    <xf numFmtId="4" fontId="10" fillId="14" borderId="13" applyNumberFormat="0" applyProtection="0">
      <alignment horizontal="left" vertical="center" indent="1"/>
    </xf>
    <xf numFmtId="0" fontId="4" fillId="27" borderId="13" applyNumberFormat="0" applyProtection="0">
      <alignment horizontal="left" vertical="center" indent="1"/>
    </xf>
    <xf numFmtId="0" fontId="4" fillId="30" borderId="13" applyNumberFormat="0" applyProtection="0">
      <alignment horizontal="left" vertical="center" indent="1"/>
    </xf>
    <xf numFmtId="0" fontId="64" fillId="0" borderId="0" applyNumberFormat="0" applyFill="0" applyBorder="0" applyAlignment="0" applyProtection="0"/>
    <xf numFmtId="4" fontId="11" fillId="31" borderId="13" applyNumberFormat="0" applyProtection="0">
      <alignment horizontal="left" vertical="center" indent="1"/>
    </xf>
    <xf numFmtId="4" fontId="11" fillId="23" borderId="13" applyNumberFormat="0" applyProtection="0">
      <alignment horizontal="right" vertical="center"/>
    </xf>
    <xf numFmtId="0" fontId="4" fillId="0" borderId="0">
      <alignment vertical="top"/>
    </xf>
    <xf numFmtId="0" fontId="4" fillId="15" borderId="13" applyNumberFormat="0" applyProtection="0">
      <alignment horizontal="left" vertical="center" indent="1"/>
    </xf>
    <xf numFmtId="4" fontId="14" fillId="14" borderId="13" applyNumberFormat="0" applyProtection="0">
      <alignment vertical="center"/>
    </xf>
    <xf numFmtId="0" fontId="4" fillId="30" borderId="13" applyNumberFormat="0" applyProtection="0">
      <alignment horizontal="left" vertical="top" indent="1"/>
    </xf>
    <xf numFmtId="0" fontId="39" fillId="24" borderId="0" applyNumberFormat="0" applyBorder="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1" fillId="22" borderId="13" applyNumberFormat="0" applyProtection="0">
      <alignment horizontal="right" vertical="center"/>
    </xf>
    <xf numFmtId="4" fontId="11" fillId="20" borderId="13" applyNumberFormat="0" applyProtection="0">
      <alignment horizontal="right" vertical="center"/>
    </xf>
    <xf numFmtId="0" fontId="8" fillId="74" borderId="29" applyBorder="0"/>
    <xf numFmtId="4" fontId="11" fillId="28" borderId="13" applyNumberFormat="0" applyProtection="0">
      <alignment horizontal="right" vertical="center"/>
    </xf>
    <xf numFmtId="4" fontId="17" fillId="26" borderId="13" applyNumberFormat="0" applyProtection="0">
      <alignment horizontal="right" vertical="center"/>
    </xf>
    <xf numFmtId="0" fontId="52" fillId="0" borderId="24" applyNumberFormat="0" applyFill="0" applyAlignment="0" applyProtection="0"/>
    <xf numFmtId="4" fontId="11" fillId="17" borderId="13" applyNumberFormat="0" applyProtection="0">
      <alignment horizontal="right" vertical="center"/>
    </xf>
    <xf numFmtId="4" fontId="11" fillId="24" borderId="13" applyNumberFormat="0" applyProtection="0">
      <alignment horizontal="right" vertical="center"/>
    </xf>
    <xf numFmtId="0" fontId="10" fillId="14" borderId="13" applyNumberFormat="0" applyProtection="0">
      <alignment horizontal="left" vertical="top" indent="1"/>
    </xf>
    <xf numFmtId="4" fontId="11" fillId="19" borderId="13" applyNumberFormat="0" applyProtection="0">
      <alignment horizontal="right" vertical="center"/>
    </xf>
    <xf numFmtId="4" fontId="11" fillId="19" borderId="13" applyNumberFormat="0" applyProtection="0">
      <alignment horizontal="right" vertical="center"/>
    </xf>
    <xf numFmtId="0" fontId="11" fillId="15" borderId="13" applyNumberFormat="0" applyProtection="0">
      <alignment horizontal="left" vertical="top" indent="1"/>
    </xf>
    <xf numFmtId="43" fontId="2" fillId="0" borderId="0" applyFont="0" applyFill="0" applyBorder="0" applyAlignment="0" applyProtection="0"/>
    <xf numFmtId="0" fontId="39" fillId="21" borderId="0" applyNumberFormat="0" applyBorder="0" applyAlignment="0" applyProtection="0"/>
    <xf numFmtId="0" fontId="2" fillId="0" borderId="0"/>
    <xf numFmtId="4" fontId="11" fillId="26" borderId="13" applyNumberFormat="0" applyProtection="0">
      <alignment horizontal="right" vertical="center"/>
    </xf>
    <xf numFmtId="0" fontId="4" fillId="30" borderId="13" applyNumberFormat="0" applyProtection="0">
      <alignment horizontal="left" vertical="top" indent="1"/>
    </xf>
    <xf numFmtId="4" fontId="11" fillId="17" borderId="13" applyNumberFormat="0" applyProtection="0">
      <alignment horizontal="right" vertical="center"/>
    </xf>
    <xf numFmtId="43" fontId="2" fillId="0" borderId="0" applyFont="0" applyFill="0" applyBorder="0" applyAlignment="0" applyProtection="0"/>
    <xf numFmtId="0" fontId="47" fillId="84" borderId="0" applyNumberFormat="0" applyBorder="0" applyAlignment="0" applyProtection="0"/>
    <xf numFmtId="0" fontId="39" fillId="19" borderId="0" applyNumberFormat="0" applyBorder="0" applyAlignment="0" applyProtection="0"/>
    <xf numFmtId="4" fontId="11" fillId="26" borderId="13" applyNumberFormat="0" applyProtection="0">
      <alignment horizontal="right" vertical="center"/>
    </xf>
    <xf numFmtId="0" fontId="11" fillId="0" borderId="0">
      <alignment vertical="top"/>
    </xf>
    <xf numFmtId="0" fontId="4" fillId="27" borderId="13" applyNumberFormat="0" applyProtection="0">
      <alignment horizontal="left" vertical="center" indent="1"/>
    </xf>
    <xf numFmtId="0" fontId="4" fillId="30" borderId="13" applyNumberFormat="0" applyProtection="0">
      <alignment horizontal="left" vertical="top" indent="1"/>
    </xf>
    <xf numFmtId="0" fontId="4" fillId="0" borderId="0"/>
    <xf numFmtId="0" fontId="26" fillId="78" borderId="0" applyNumberFormat="0" applyBorder="0" applyAlignment="0" applyProtection="0"/>
    <xf numFmtId="4" fontId="11" fillId="22" borderId="13" applyNumberFormat="0" applyProtection="0">
      <alignment horizontal="right" vertical="center"/>
    </xf>
    <xf numFmtId="4" fontId="10" fillId="25" borderId="14" applyNumberFormat="0" applyProtection="0">
      <alignment horizontal="left" vertical="center" indent="1"/>
    </xf>
    <xf numFmtId="4" fontId="11" fillId="31" borderId="13" applyNumberFormat="0" applyProtection="0">
      <alignment horizontal="left" vertical="center" indent="1"/>
    </xf>
    <xf numFmtId="4" fontId="11" fillId="19" borderId="13" applyNumberFormat="0" applyProtection="0">
      <alignment horizontal="right" vertical="center"/>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vertical="center"/>
    </xf>
    <xf numFmtId="4" fontId="11" fillId="21" borderId="13" applyNumberFormat="0" applyProtection="0">
      <alignment horizontal="right" vertical="center"/>
    </xf>
    <xf numFmtId="0" fontId="54" fillId="0" borderId="0" applyNumberFormat="0" applyFill="0" applyBorder="0" applyAlignment="0" applyProtection="0"/>
    <xf numFmtId="4" fontId="15" fillId="31" borderId="13" applyNumberFormat="0" applyProtection="0">
      <alignment vertical="center"/>
    </xf>
    <xf numFmtId="4" fontId="11" fillId="21" borderId="13" applyNumberFormat="0" applyProtection="0">
      <alignment horizontal="right" vertical="center"/>
    </xf>
    <xf numFmtId="0" fontId="4" fillId="0" borderId="0">
      <alignment vertical="top"/>
    </xf>
    <xf numFmtId="4" fontId="11" fillId="18" borderId="13" applyNumberFormat="0" applyProtection="0">
      <alignment horizontal="right" vertical="center"/>
    </xf>
    <xf numFmtId="0" fontId="26" fillId="53" borderId="0" applyNumberFormat="0" applyBorder="0" applyAlignment="0" applyProtection="0"/>
    <xf numFmtId="0" fontId="39" fillId="62" borderId="0" applyNumberFormat="0" applyBorder="0" applyAlignment="0" applyProtection="0"/>
    <xf numFmtId="4" fontId="11" fillId="28" borderId="13" applyNumberFormat="0" applyProtection="0">
      <alignment horizontal="right" vertical="center"/>
    </xf>
    <xf numFmtId="0" fontId="4" fillId="30" borderId="13" applyNumberFormat="0" applyProtection="0">
      <alignment horizontal="left" vertical="center" indent="1"/>
    </xf>
    <xf numFmtId="4" fontId="11" fillId="26" borderId="13" applyNumberFormat="0" applyProtection="0">
      <alignment horizontal="right" vertical="center"/>
    </xf>
    <xf numFmtId="4" fontId="11" fillId="16" borderId="13" applyNumberFormat="0" applyProtection="0">
      <alignment horizontal="right" vertical="center"/>
    </xf>
    <xf numFmtId="4" fontId="11" fillId="24" borderId="13" applyNumberFormat="0" applyProtection="0">
      <alignment horizontal="right" vertical="center"/>
    </xf>
    <xf numFmtId="9" fontId="2" fillId="0" borderId="0" applyFont="0" applyFill="0" applyBorder="0" applyAlignment="0" applyProtection="0"/>
    <xf numFmtId="0" fontId="4" fillId="27" borderId="13" applyNumberFormat="0" applyProtection="0">
      <alignment horizontal="left" vertical="center" indent="1"/>
    </xf>
    <xf numFmtId="0" fontId="10" fillId="14" borderId="13" applyNumberFormat="0" applyProtection="0">
      <alignment horizontal="left" vertical="top" indent="1"/>
    </xf>
    <xf numFmtId="0" fontId="26" fillId="59" borderId="0" applyNumberFormat="0" applyBorder="0" applyAlignment="0" applyProtection="0"/>
    <xf numFmtId="4" fontId="17" fillId="26" borderId="13" applyNumberFormat="0" applyProtection="0">
      <alignment horizontal="right" vertical="center"/>
    </xf>
    <xf numFmtId="0" fontId="4" fillId="27" borderId="13" applyNumberFormat="0" applyProtection="0">
      <alignment horizontal="left" vertical="top" indent="1"/>
    </xf>
    <xf numFmtId="0" fontId="34" fillId="0" borderId="0"/>
    <xf numFmtId="0" fontId="11" fillId="31" borderId="13" applyNumberFormat="0" applyProtection="0">
      <alignment horizontal="left" vertical="top"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5" fillId="31" borderId="13" applyNumberFormat="0" applyProtection="0">
      <alignment vertical="center"/>
    </xf>
    <xf numFmtId="44" fontId="4" fillId="0" borderId="0" applyFont="0" applyFill="0" applyBorder="0" applyAlignment="0" applyProtection="0"/>
    <xf numFmtId="4" fontId="11" fillId="19"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28" borderId="13" applyNumberFormat="0" applyProtection="0">
      <alignment horizontal="right" vertical="center"/>
    </xf>
    <xf numFmtId="4" fontId="11" fillId="18" borderId="13" applyNumberFormat="0" applyProtection="0">
      <alignment horizontal="right" vertical="center"/>
    </xf>
    <xf numFmtId="0" fontId="4" fillId="30" borderId="13" applyNumberFormat="0" applyProtection="0">
      <alignment horizontal="left" vertical="center" indent="1"/>
    </xf>
    <xf numFmtId="4" fontId="11" fillId="23" borderId="13" applyNumberFormat="0" applyProtection="0">
      <alignment horizontal="right" vertical="center"/>
    </xf>
    <xf numFmtId="4" fontId="15" fillId="26" borderId="13" applyNumberFormat="0" applyProtection="0">
      <alignment horizontal="right" vertical="center"/>
    </xf>
    <xf numFmtId="4" fontId="11" fillId="18" borderId="13" applyNumberFormat="0" applyProtection="0">
      <alignment horizontal="right" vertical="center"/>
    </xf>
    <xf numFmtId="4" fontId="11" fillId="26" borderId="13" applyNumberFormat="0" applyProtection="0">
      <alignment horizontal="right" vertical="center"/>
    </xf>
    <xf numFmtId="4" fontId="11" fillId="23" borderId="13" applyNumberFormat="0" applyProtection="0">
      <alignment horizontal="right" vertical="center"/>
    </xf>
    <xf numFmtId="4" fontId="10" fillId="14" borderId="13" applyNumberFormat="0" applyProtection="0">
      <alignment horizontal="left" vertical="center" indent="1"/>
    </xf>
    <xf numFmtId="0" fontId="4" fillId="30" borderId="13" applyNumberFormat="0" applyProtection="0">
      <alignment horizontal="left" vertical="top" indent="1"/>
    </xf>
    <xf numFmtId="4" fontId="11" fillId="28"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6" borderId="13" applyNumberFormat="0" applyProtection="0">
      <alignment horizontal="right" vertical="center"/>
    </xf>
    <xf numFmtId="4" fontId="11" fillId="20" borderId="13" applyNumberFormat="0" applyProtection="0">
      <alignment horizontal="right" vertical="center"/>
    </xf>
    <xf numFmtId="0" fontId="4" fillId="15" borderId="13" applyNumberFormat="0" applyProtection="0">
      <alignment horizontal="left" vertical="top" indent="1"/>
    </xf>
    <xf numFmtId="0" fontId="4" fillId="30" borderId="13" applyNumberFormat="0" applyProtection="0">
      <alignment horizontal="left" vertical="top" indent="1"/>
    </xf>
    <xf numFmtId="4" fontId="11" fillId="20" borderId="13" applyNumberFormat="0" applyProtection="0">
      <alignment horizontal="right" vertical="center"/>
    </xf>
    <xf numFmtId="0" fontId="10" fillId="14"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4" fillId="0" borderId="0">
      <alignment vertical="top"/>
    </xf>
    <xf numFmtId="4" fontId="11" fillId="28" borderId="13" applyNumberFormat="0" applyProtection="0">
      <alignment horizontal="right" vertical="center"/>
    </xf>
    <xf numFmtId="0" fontId="4" fillId="30" borderId="13" applyNumberFormat="0" applyProtection="0">
      <alignment horizontal="left" vertical="top" indent="1"/>
    </xf>
    <xf numFmtId="4" fontId="11" fillId="31" borderId="13" applyNumberFormat="0" applyProtection="0">
      <alignment horizontal="left" vertical="center" indent="1"/>
    </xf>
    <xf numFmtId="0" fontId="4" fillId="27" borderId="13" applyNumberFormat="0" applyProtection="0">
      <alignment horizontal="left" vertical="top" indent="1"/>
    </xf>
    <xf numFmtId="4" fontId="11" fillId="18" borderId="13" applyNumberFormat="0" applyProtection="0">
      <alignment horizontal="right" vertical="center"/>
    </xf>
    <xf numFmtId="0" fontId="45" fillId="81" borderId="19" applyNumberFormat="0" applyAlignment="0" applyProtection="0"/>
    <xf numFmtId="0" fontId="2" fillId="0" borderId="0"/>
    <xf numFmtId="4" fontId="11" fillId="28"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31"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right" vertical="center"/>
    </xf>
    <xf numFmtId="4" fontId="15" fillId="26" borderId="13" applyNumberFormat="0" applyProtection="0">
      <alignment horizontal="right" vertical="center"/>
    </xf>
    <xf numFmtId="0" fontId="4" fillId="15" borderId="13" applyNumberFormat="0" applyProtection="0">
      <alignment horizontal="left" vertical="top" indent="1"/>
    </xf>
    <xf numFmtId="4" fontId="11" fillId="17" borderId="13" applyNumberFormat="0" applyProtection="0">
      <alignment horizontal="right" vertical="center"/>
    </xf>
    <xf numFmtId="0" fontId="2" fillId="0" borderId="0"/>
    <xf numFmtId="43" fontId="4" fillId="0" borderId="0" applyFont="0" applyFill="0" applyBorder="0" applyAlignment="0" applyProtection="0"/>
    <xf numFmtId="0" fontId="2" fillId="0" borderId="0"/>
    <xf numFmtId="0" fontId="4" fillId="0" borderId="0"/>
    <xf numFmtId="43" fontId="2" fillId="0" borderId="0" applyFont="0" applyFill="0" applyBorder="0" applyAlignment="0" applyProtection="0"/>
    <xf numFmtId="4" fontId="11" fillId="16" borderId="13" applyNumberFormat="0" applyProtection="0">
      <alignment horizontal="right" vertical="center"/>
    </xf>
    <xf numFmtId="0" fontId="4" fillId="0" borderId="0"/>
    <xf numFmtId="43" fontId="4"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 fillId="15" borderId="13" applyNumberFormat="0" applyProtection="0">
      <alignment horizontal="left" vertical="top" indent="1"/>
    </xf>
    <xf numFmtId="0" fontId="11" fillId="31" borderId="13" applyNumberFormat="0" applyProtection="0">
      <alignment horizontal="left" vertical="top" indent="1"/>
    </xf>
    <xf numFmtId="4" fontId="11" fillId="19" borderId="13" applyNumberFormat="0" applyProtection="0">
      <alignment horizontal="right" vertical="center"/>
    </xf>
    <xf numFmtId="0" fontId="4" fillId="30" borderId="13" applyNumberFormat="0" applyProtection="0">
      <alignment horizontal="left" vertical="top" indent="1"/>
    </xf>
    <xf numFmtId="0" fontId="4" fillId="30" borderId="13" applyNumberFormat="0" applyProtection="0">
      <alignment horizontal="left" vertical="center" indent="1"/>
    </xf>
    <xf numFmtId="4" fontId="14" fillId="14" borderId="13" applyNumberFormat="0" applyProtection="0">
      <alignment vertical="center"/>
    </xf>
    <xf numFmtId="4" fontId="10" fillId="14" borderId="13" applyNumberFormat="0" applyProtection="0">
      <alignment horizontal="left" vertical="center" indent="1"/>
    </xf>
    <xf numFmtId="0" fontId="4" fillId="29"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7" fillId="26"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top" indent="1"/>
    </xf>
    <xf numFmtId="4" fontId="11" fillId="18" borderId="13" applyNumberFormat="0" applyProtection="0">
      <alignment horizontal="right" vertical="center"/>
    </xf>
    <xf numFmtId="0" fontId="2" fillId="0" borderId="0"/>
    <xf numFmtId="4" fontId="11" fillId="19" borderId="13" applyNumberFormat="0" applyProtection="0">
      <alignment horizontal="right" vertical="center"/>
    </xf>
    <xf numFmtId="0" fontId="4" fillId="29" borderId="13" applyNumberFormat="0" applyProtection="0">
      <alignment horizontal="left" vertical="top" indent="1"/>
    </xf>
    <xf numFmtId="0" fontId="2" fillId="0" borderId="0"/>
    <xf numFmtId="0" fontId="2" fillId="0" borderId="0"/>
    <xf numFmtId="0" fontId="2" fillId="0" borderId="0"/>
    <xf numFmtId="0" fontId="2" fillId="0" borderId="0"/>
    <xf numFmtId="4" fontId="11" fillId="18"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28" borderId="13" applyNumberFormat="0" applyProtection="0">
      <alignment horizontal="left" vertical="center" indent="1"/>
    </xf>
    <xf numFmtId="4" fontId="11" fillId="17" borderId="13" applyNumberFormat="0" applyProtection="0">
      <alignment horizontal="right" vertical="center"/>
    </xf>
    <xf numFmtId="0" fontId="2" fillId="0" borderId="0"/>
    <xf numFmtId="0" fontId="2" fillId="0" borderId="0"/>
    <xf numFmtId="4" fontId="11" fillId="17"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15" borderId="13" applyNumberFormat="0" applyProtection="0">
      <alignment horizontal="left" vertical="top" indent="1"/>
    </xf>
    <xf numFmtId="4" fontId="17" fillId="26" borderId="13" applyNumberFormat="0" applyProtection="0">
      <alignment horizontal="right" vertical="center"/>
    </xf>
    <xf numFmtId="0" fontId="11" fillId="31" borderId="13" applyNumberFormat="0" applyProtection="0">
      <alignment horizontal="left" vertical="top" indent="1"/>
    </xf>
    <xf numFmtId="4" fontId="14" fillId="14" borderId="13" applyNumberFormat="0" applyProtection="0">
      <alignment vertical="center"/>
    </xf>
    <xf numFmtId="4" fontId="11" fillId="21"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8" borderId="13" applyNumberFormat="0" applyProtection="0">
      <alignment horizontal="right" vertical="center"/>
    </xf>
    <xf numFmtId="0" fontId="4" fillId="30" borderId="13" applyNumberFormat="0" applyProtection="0">
      <alignment horizontal="left" vertical="top" indent="1"/>
    </xf>
    <xf numFmtId="4" fontId="11" fillId="24" borderId="13" applyNumberFormat="0" applyProtection="0">
      <alignment horizontal="right" vertical="center"/>
    </xf>
    <xf numFmtId="0" fontId="4" fillId="0" borderId="0">
      <alignment vertical="top"/>
    </xf>
    <xf numFmtId="43" fontId="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 fillId="0" borderId="0" applyFont="0" applyFill="0" applyBorder="0" applyAlignment="0" applyProtection="0"/>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4" fillId="54" borderId="21" applyNumberFormat="0" applyFont="0" applyAlignment="0" applyProtection="0"/>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15" borderId="13" applyNumberFormat="0" applyProtection="0">
      <alignment horizontal="left" vertical="top" indent="1"/>
    </xf>
    <xf numFmtId="0" fontId="2" fillId="0" borderId="0"/>
    <xf numFmtId="4" fontId="11"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5" fillId="62" borderId="37"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0" fontId="4" fillId="27" borderId="13" applyNumberFormat="0" applyProtection="0">
      <alignment horizontal="left" vertical="center" indent="1"/>
    </xf>
    <xf numFmtId="0" fontId="4" fillId="30" borderId="13" applyNumberFormat="0" applyProtection="0">
      <alignment horizontal="left" vertical="center" indent="1"/>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vertical="center"/>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7"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4" fontId="14" fillId="14" borderId="13" applyNumberFormat="0" applyProtection="0">
      <alignment vertical="center"/>
    </xf>
    <xf numFmtId="4" fontId="10" fillId="14" borderId="13" applyNumberFormat="0" applyProtection="0">
      <alignment horizontal="left" vertical="center" indent="1"/>
    </xf>
    <xf numFmtId="4" fontId="11" fillId="20" borderId="13" applyNumberFormat="0" applyProtection="0">
      <alignment horizontal="right" vertical="center"/>
    </xf>
    <xf numFmtId="0" fontId="4" fillId="27" borderId="13" applyNumberFormat="0" applyProtection="0">
      <alignment horizontal="left" vertical="center" indent="1"/>
    </xf>
    <xf numFmtId="0" fontId="4" fillId="30" borderId="13" applyNumberFormat="0" applyProtection="0">
      <alignment horizontal="left" vertical="center" indent="1"/>
    </xf>
    <xf numFmtId="4" fontId="15" fillId="26" borderId="13" applyNumberFormat="0" applyProtection="0">
      <alignment horizontal="right" vertical="center"/>
    </xf>
    <xf numFmtId="0" fontId="4" fillId="15"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4" fontId="11" fillId="22" borderId="13" applyNumberFormat="0" applyProtection="0">
      <alignment horizontal="right" vertical="center"/>
    </xf>
    <xf numFmtId="4" fontId="11" fillId="17" borderId="13" applyNumberFormat="0" applyProtection="0">
      <alignment horizontal="right" vertical="center"/>
    </xf>
    <xf numFmtId="9" fontId="2" fillId="0" borderId="0" applyFont="0" applyFill="0" applyBorder="0" applyAlignment="0" applyProtection="0"/>
    <xf numFmtId="0" fontId="2" fillId="0" borderId="0"/>
    <xf numFmtId="4" fontId="11" fillId="16" borderId="13" applyNumberFormat="0" applyProtection="0">
      <alignment horizontal="right" vertical="center"/>
    </xf>
    <xf numFmtId="0" fontId="2" fillId="0" borderId="0"/>
    <xf numFmtId="0" fontId="2" fillId="0" borderId="0"/>
    <xf numFmtId="0" fontId="4" fillId="0" borderId="0"/>
    <xf numFmtId="0" fontId="2" fillId="0" borderId="0"/>
    <xf numFmtId="0" fontId="2" fillId="0" borderId="0"/>
    <xf numFmtId="0" fontId="4" fillId="0" borderId="0"/>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54" borderId="21" applyNumberFormat="0" applyFont="0" applyAlignment="0" applyProtection="0"/>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27"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0" fontId="2" fillId="0" borderId="0"/>
    <xf numFmtId="43" fontId="2" fillId="0" borderId="0" applyFont="0" applyFill="0" applyBorder="0" applyAlignment="0" applyProtection="0"/>
    <xf numFmtId="4" fontId="11" fillId="31" borderId="13" applyNumberFormat="0" applyProtection="0">
      <alignment horizontal="left" vertical="center" indent="1"/>
    </xf>
    <xf numFmtId="4" fontId="14" fillId="14" borderId="13" applyNumberFormat="0" applyProtection="0">
      <alignment vertical="center"/>
    </xf>
    <xf numFmtId="0" fontId="4" fillId="30" borderId="13" applyNumberFormat="0" applyProtection="0">
      <alignment horizontal="left" vertical="top" indent="1"/>
    </xf>
    <xf numFmtId="4" fontId="11" fillId="18" borderId="13" applyNumberFormat="0" applyProtection="0">
      <alignment horizontal="right" vertical="center"/>
    </xf>
    <xf numFmtId="4" fontId="11" fillId="20" borderId="13" applyNumberFormat="0" applyProtection="0">
      <alignment horizontal="right" vertical="center"/>
    </xf>
    <xf numFmtId="0" fontId="44" fillId="80" borderId="19" applyNumberFormat="0" applyAlignment="0" applyProtection="0"/>
    <xf numFmtId="4" fontId="10" fillId="13" borderId="13" applyNumberFormat="0" applyProtection="0">
      <alignmen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26" borderId="13" applyNumberFormat="0" applyProtection="0">
      <alignment horizontal="right" vertical="center"/>
    </xf>
    <xf numFmtId="4" fontId="11" fillId="28" borderId="13" applyNumberFormat="0" applyProtection="0">
      <alignment horizontal="left" vertical="center" indent="1"/>
    </xf>
    <xf numFmtId="0" fontId="2" fillId="0" borderId="0"/>
    <xf numFmtId="4" fontId="10" fillId="13" borderId="13" applyNumberFormat="0" applyProtection="0">
      <alignmen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29" borderId="13" applyNumberFormat="0" applyProtection="0">
      <alignment horizontal="left" vertical="top" indent="1"/>
    </xf>
    <xf numFmtId="0" fontId="4" fillId="15"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0" fontId="11" fillId="15" borderId="13" applyNumberFormat="0" applyProtection="0">
      <alignment horizontal="left" vertical="top" indent="1"/>
    </xf>
    <xf numFmtId="4" fontId="10" fillId="14" borderId="13" applyNumberFormat="0" applyProtection="0">
      <alignment horizontal="left" vertical="center" indent="1"/>
    </xf>
    <xf numFmtId="0" fontId="11" fillId="15"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5" fillId="31"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4" fontId="15" fillId="26" borderId="13" applyNumberFormat="0" applyProtection="0">
      <alignment horizontal="right" vertical="center"/>
    </xf>
    <xf numFmtId="4" fontId="17" fillId="26" borderId="13" applyNumberFormat="0" applyProtection="0">
      <alignment horizontal="right" vertical="center"/>
    </xf>
    <xf numFmtId="4" fontId="10" fillId="13" borderId="13" applyNumberFormat="0" applyProtection="0">
      <alignment vertical="center"/>
    </xf>
    <xf numFmtId="0" fontId="11" fillId="15" borderId="13" applyNumberFormat="0" applyProtection="0">
      <alignment horizontal="left" vertical="top" indent="1"/>
    </xf>
    <xf numFmtId="0" fontId="11" fillId="31" borderId="13" applyNumberFormat="0" applyProtection="0">
      <alignment horizontal="left" vertical="top" indent="1"/>
    </xf>
    <xf numFmtId="4" fontId="15"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21"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1"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0" borderId="13" applyNumberFormat="0" applyProtection="0">
      <alignment horizontal="right" vertical="center"/>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4" fontId="11" fillId="22" borderId="13" applyNumberFormat="0" applyProtection="0">
      <alignment horizontal="righ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5" fillId="26" borderId="13" applyNumberFormat="0" applyProtection="0">
      <alignment horizontal="right" vertical="center"/>
    </xf>
    <xf numFmtId="4" fontId="17" fillId="26" borderId="13" applyNumberFormat="0" applyProtection="0">
      <alignment horizontal="right" vertical="center"/>
    </xf>
    <xf numFmtId="0" fontId="4" fillId="29"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0" fontId="11" fillId="15" borderId="13" applyNumberFormat="0" applyProtection="0">
      <alignment horizontal="left" vertical="top"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4" fillId="30"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0" fontId="48" fillId="13" borderId="19" applyNumberFormat="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31" borderId="13" applyNumberFormat="0" applyProtection="0">
      <alignment horizontal="left" vertical="center" indent="1"/>
    </xf>
    <xf numFmtId="4" fontId="15" fillId="31" borderId="13" applyNumberFormat="0" applyProtection="0">
      <alignment vertical="center"/>
    </xf>
    <xf numFmtId="0" fontId="4" fillId="30"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2" fillId="0" borderId="0"/>
    <xf numFmtId="4" fontId="11" fillId="21" borderId="13" applyNumberFormat="0" applyProtection="0">
      <alignment horizontal="right" vertical="center"/>
    </xf>
    <xf numFmtId="0" fontId="11" fillId="31"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3"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center" indent="1"/>
    </xf>
    <xf numFmtId="0" fontId="4" fillId="54" borderId="21" applyNumberFormat="0" applyFont="0" applyAlignment="0" applyProtection="0"/>
    <xf numFmtId="4" fontId="11" fillId="18"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2" fillId="0" borderId="0"/>
    <xf numFmtId="4" fontId="14" fillId="14" borderId="13" applyNumberFormat="0" applyProtection="0">
      <alignment vertical="center"/>
    </xf>
    <xf numFmtId="4" fontId="11" fillId="17" borderId="13" applyNumberFormat="0" applyProtection="0">
      <alignment horizontal="right" vertical="center"/>
    </xf>
    <xf numFmtId="4" fontId="11" fillId="19"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6" borderId="13" applyNumberFormat="0" applyProtection="0">
      <alignment horizontal="right" vertical="center"/>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1" fillId="19" borderId="13" applyNumberFormat="0" applyProtection="0">
      <alignment horizontal="right" vertical="center"/>
    </xf>
    <xf numFmtId="4" fontId="11" fillId="22"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3" borderId="13" applyNumberFormat="0" applyProtection="0">
      <alignmen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31" borderId="13" applyNumberFormat="0" applyProtection="0">
      <alignmen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16" borderId="13" applyNumberFormat="0" applyProtection="0">
      <alignment horizontal="right" vertical="center"/>
    </xf>
    <xf numFmtId="4" fontId="11" fillId="28"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4" fontId="15" fillId="31" borderId="13" applyNumberFormat="0" applyProtection="0">
      <alignmen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28" borderId="13" applyNumberFormat="0" applyProtection="0">
      <alignment horizontal="left" vertical="center" indent="1"/>
    </xf>
    <xf numFmtId="4" fontId="11" fillId="26" borderId="13" applyNumberFormat="0" applyProtection="0">
      <alignment horizontal="right" vertical="center"/>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0" fontId="48" fillId="55" borderId="19" applyNumberFormat="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3" borderId="13" applyNumberFormat="0" applyProtection="0">
      <alignment vertical="center"/>
    </xf>
    <xf numFmtId="0" fontId="4" fillId="54" borderId="21" applyNumberFormat="0" applyFont="0" applyAlignment="0" applyProtection="0"/>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2" fillId="0" borderId="0"/>
    <xf numFmtId="4" fontId="11" fillId="23" borderId="13" applyNumberFormat="0" applyProtection="0">
      <alignment horizontal="right" vertical="center"/>
    </xf>
    <xf numFmtId="0" fontId="4" fillId="15" borderId="13" applyNumberFormat="0" applyProtection="0">
      <alignment horizontal="left" vertical="top" indent="1"/>
    </xf>
    <xf numFmtId="0" fontId="4" fillId="30" borderId="13" applyNumberFormat="0" applyProtection="0">
      <alignment horizontal="left" vertical="top" indent="1"/>
    </xf>
    <xf numFmtId="4" fontId="11" fillId="24" borderId="13" applyNumberFormat="0" applyProtection="0">
      <alignment horizontal="right" vertical="center"/>
    </xf>
    <xf numFmtId="4" fontId="15" fillId="26" borderId="13" applyNumberFormat="0" applyProtection="0">
      <alignment horizontal="right" vertical="center"/>
    </xf>
    <xf numFmtId="0" fontId="47" fillId="0" borderId="35" applyNumberFormat="0" applyFill="0" applyAlignment="0" applyProtection="0"/>
    <xf numFmtId="4" fontId="14" fillId="14"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17" borderId="13" applyNumberFormat="0" applyProtection="0">
      <alignment horizontal="right" vertical="center"/>
    </xf>
    <xf numFmtId="4" fontId="11" fillId="17" borderId="13" applyNumberFormat="0" applyProtection="0">
      <alignment horizontal="right" vertical="center"/>
    </xf>
    <xf numFmtId="0" fontId="4" fillId="0" borderId="0"/>
    <xf numFmtId="0" fontId="2" fillId="0" borderId="0"/>
    <xf numFmtId="0" fontId="2" fillId="0" borderId="0"/>
    <xf numFmtId="0" fontId="4" fillId="0" borderId="0"/>
    <xf numFmtId="0" fontId="2" fillId="0" borderId="0"/>
    <xf numFmtId="4" fontId="11" fillId="31" borderId="13" applyNumberFormat="0" applyProtection="0">
      <alignment vertical="center"/>
    </xf>
    <xf numFmtId="4" fontId="11" fillId="28" borderId="13" applyNumberFormat="0" applyProtection="0">
      <alignment horizontal="left" vertical="center" indent="1"/>
    </xf>
    <xf numFmtId="0" fontId="2" fillId="0" borderId="0"/>
    <xf numFmtId="0" fontId="4" fillId="27" borderId="13" applyNumberFormat="0" applyProtection="0">
      <alignment horizontal="left" vertical="center" indent="1"/>
    </xf>
    <xf numFmtId="4" fontId="11" fillId="16" borderId="13" applyNumberFormat="0" applyProtection="0">
      <alignment horizontal="right" vertical="center"/>
    </xf>
    <xf numFmtId="0" fontId="47" fillId="0" borderId="3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 fontId="11" fillId="26" borderId="13" applyNumberFormat="0" applyProtection="0">
      <alignment horizontal="right" vertical="center"/>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81" borderId="28" applyNumberFormat="0">
      <protection locked="0"/>
    </xf>
    <xf numFmtId="0" fontId="4" fillId="0" borderId="0">
      <alignment vertical="top"/>
    </xf>
    <xf numFmtId="0" fontId="4" fillId="0" borderId="0">
      <alignment vertical="top"/>
    </xf>
    <xf numFmtId="0" fontId="57"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9" borderId="13" applyNumberFormat="0" applyProtection="0">
      <alignment horizontal="left" vertical="center" indent="1"/>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0" fontId="45" fillId="81" borderId="19" applyNumberFormat="0" applyAlignment="0" applyProtection="0"/>
    <xf numFmtId="4" fontId="5" fillId="62" borderId="37" applyNumberFormat="0" applyProtection="0">
      <alignment horizontal="left" vertical="center" indent="1"/>
    </xf>
    <xf numFmtId="4" fontId="10" fillId="13"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0" fontId="4" fillId="0" borderId="0"/>
    <xf numFmtId="4" fontId="11" fillId="16"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vertical="center"/>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4" fillId="30" borderId="13" applyNumberFormat="0" applyProtection="0">
      <alignment horizontal="left" vertical="top" indent="1"/>
    </xf>
    <xf numFmtId="0" fontId="4" fillId="54" borderId="21" applyNumberFormat="0" applyFont="0" applyAlignment="0" applyProtection="0"/>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3" fontId="2" fillId="0" borderId="0" applyFont="0" applyFill="0" applyBorder="0" applyAlignment="0" applyProtection="0"/>
    <xf numFmtId="4" fontId="17"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30"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8"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1" fillId="17" borderId="13" applyNumberFormat="0" applyProtection="0">
      <alignment horizontal="righ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4" fontId="5" fillId="62" borderId="37"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4" fillId="80" borderId="19" applyNumberFormat="0" applyAlignment="0" applyProtection="0"/>
    <xf numFmtId="4" fontId="10" fillId="14" borderId="13" applyNumberFormat="0" applyProtection="0">
      <alignment horizontal="left" vertical="center" indent="1"/>
    </xf>
    <xf numFmtId="4" fontId="14" fillId="14" borderId="13" applyNumberFormat="0" applyProtection="0">
      <alignmen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9" fontId="2" fillId="0" borderId="0" applyFont="0" applyFill="0" applyBorder="0" applyAlignment="0" applyProtection="0"/>
    <xf numFmtId="43" fontId="4" fillId="0" borderId="0" applyFont="0" applyFill="0" applyBorder="0" applyAlignment="0" applyProtection="0"/>
    <xf numFmtId="0" fontId="4" fillId="0" borderId="0"/>
    <xf numFmtId="4" fontId="11" fillId="20" borderId="13" applyNumberFormat="0" applyProtection="0">
      <alignment horizontal="right" vertical="center"/>
    </xf>
    <xf numFmtId="43" fontId="2" fillId="0" borderId="0" applyFont="0" applyFill="0" applyBorder="0" applyAlignment="0" applyProtection="0"/>
    <xf numFmtId="0" fontId="4" fillId="0" borderId="0"/>
    <xf numFmtId="4" fontId="11" fillId="22" borderId="13" applyNumberFormat="0" applyProtection="0">
      <alignment horizontal="right" vertical="center"/>
    </xf>
    <xf numFmtId="0" fontId="4" fillId="30" borderId="13" applyNumberFormat="0" applyProtection="0">
      <alignment horizontal="left" vertical="top" indent="1"/>
    </xf>
    <xf numFmtId="4" fontId="11" fillId="19" borderId="13" applyNumberFormat="0" applyProtection="0">
      <alignment horizontal="right" vertical="center"/>
    </xf>
    <xf numFmtId="4" fontId="11" fillId="16" borderId="13" applyNumberFormat="0" applyProtection="0">
      <alignment horizontal="right" vertical="center"/>
    </xf>
    <xf numFmtId="9" fontId="2" fillId="0" borderId="0" applyFont="0" applyFill="0" applyBorder="0" applyAlignment="0" applyProtection="0"/>
    <xf numFmtId="43" fontId="2" fillId="0" borderId="0" applyFont="0" applyFill="0" applyBorder="0" applyAlignment="0" applyProtection="0"/>
    <xf numFmtId="4" fontId="17" fillId="26" borderId="13" applyNumberFormat="0" applyProtection="0">
      <alignment horizontal="right" vertical="center"/>
    </xf>
    <xf numFmtId="0" fontId="4" fillId="0" borderId="0">
      <alignment vertical="top"/>
    </xf>
    <xf numFmtId="0" fontId="4" fillId="0" borderId="0">
      <alignment vertical="top"/>
    </xf>
    <xf numFmtId="4" fontId="11" fillId="20" borderId="13" applyNumberFormat="0" applyProtection="0">
      <alignment horizontal="right" vertical="center"/>
    </xf>
    <xf numFmtId="0" fontId="4" fillId="30" borderId="13" applyNumberFormat="0" applyProtection="0">
      <alignment horizontal="left" vertical="top" indent="1"/>
    </xf>
    <xf numFmtId="0" fontId="4" fillId="30" borderId="13" applyNumberFormat="0" applyProtection="0">
      <alignment horizontal="left" vertical="center" indent="1"/>
    </xf>
    <xf numFmtId="0" fontId="10" fillId="14" borderId="13" applyNumberFormat="0" applyProtection="0">
      <alignment horizontal="left" vertical="top" indent="1"/>
    </xf>
    <xf numFmtId="4" fontId="11" fillId="31" borderId="13" applyNumberFormat="0" applyProtection="0">
      <alignment vertical="center"/>
    </xf>
    <xf numFmtId="4" fontId="11" fillId="18" borderId="13" applyNumberFormat="0" applyProtection="0">
      <alignment horizontal="right" vertical="center"/>
    </xf>
    <xf numFmtId="4" fontId="11" fillId="17" borderId="13" applyNumberFormat="0" applyProtection="0">
      <alignment horizontal="right" vertical="center"/>
    </xf>
    <xf numFmtId="0" fontId="4" fillId="30" borderId="13" applyNumberFormat="0" applyProtection="0">
      <alignment horizontal="left" vertical="top" indent="1"/>
    </xf>
    <xf numFmtId="4" fontId="11" fillId="23" borderId="13" applyNumberFormat="0" applyProtection="0">
      <alignment horizontal="right" vertical="center"/>
    </xf>
    <xf numFmtId="4" fontId="10" fillId="13" borderId="13" applyNumberFormat="0" applyProtection="0">
      <alignment vertical="center"/>
    </xf>
    <xf numFmtId="0" fontId="4" fillId="27" borderId="13" applyNumberFormat="0" applyProtection="0">
      <alignment horizontal="left" vertical="top" indent="1"/>
    </xf>
    <xf numFmtId="4" fontId="14" fillId="14" borderId="13" applyNumberFormat="0" applyProtection="0">
      <alignment vertical="center"/>
    </xf>
    <xf numFmtId="4" fontId="11" fillId="18" borderId="13" applyNumberFormat="0" applyProtection="0">
      <alignment horizontal="righ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4" fontId="17" fillId="26" borderId="13" applyNumberFormat="0" applyProtection="0">
      <alignment horizontal="right" vertical="center"/>
    </xf>
    <xf numFmtId="4" fontId="11" fillId="31" borderId="13" applyNumberFormat="0" applyProtection="0">
      <alignment vertical="center"/>
    </xf>
    <xf numFmtId="4" fontId="11" fillId="24" borderId="13" applyNumberFormat="0" applyProtection="0">
      <alignment horizontal="right" vertical="center"/>
    </xf>
    <xf numFmtId="0" fontId="2" fillId="0" borderId="0"/>
    <xf numFmtId="0" fontId="11" fillId="31" borderId="13" applyNumberFormat="0" applyProtection="0">
      <alignment horizontal="left" vertical="top" indent="1"/>
    </xf>
    <xf numFmtId="0" fontId="4" fillId="27" borderId="13" applyNumberFormat="0" applyProtection="0">
      <alignment horizontal="left" vertical="center" indent="1"/>
    </xf>
    <xf numFmtId="4" fontId="11" fillId="31" borderId="13" applyNumberFormat="0" applyProtection="0">
      <alignment horizontal="left" vertical="center" indent="1"/>
    </xf>
    <xf numFmtId="0" fontId="4" fillId="30" borderId="13" applyNumberFormat="0" applyProtection="0">
      <alignment horizontal="left" vertical="top" indent="1"/>
    </xf>
    <xf numFmtId="4" fontId="11" fillId="26" borderId="13" applyNumberFormat="0" applyProtection="0">
      <alignment horizontal="right" vertical="center"/>
    </xf>
    <xf numFmtId="0" fontId="4" fillId="29" borderId="13" applyNumberFormat="0" applyProtection="0">
      <alignment horizontal="left" vertical="center" indent="1"/>
    </xf>
    <xf numFmtId="44" fontId="4" fillId="0" borderId="0" applyFont="0" applyFill="0" applyBorder="0" applyAlignment="0" applyProtection="0"/>
    <xf numFmtId="4" fontId="11" fillId="16" borderId="13" applyNumberFormat="0" applyProtection="0">
      <alignment horizontal="right" vertical="center"/>
    </xf>
    <xf numFmtId="4" fontId="11" fillId="20" borderId="13" applyNumberFormat="0" applyProtection="0">
      <alignment horizontal="right" vertical="center"/>
    </xf>
    <xf numFmtId="4" fontId="11" fillId="28" borderId="13" applyNumberFormat="0" applyProtection="0">
      <alignment horizontal="left" vertical="center" indent="1"/>
    </xf>
    <xf numFmtId="43" fontId="4" fillId="0" borderId="0" applyFont="0" applyFill="0" applyBorder="0" applyAlignment="0" applyProtection="0"/>
    <xf numFmtId="9" fontId="4" fillId="0" borderId="0" applyFont="0" applyFill="0" applyBorder="0" applyAlignment="0" applyProtection="0"/>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15" borderId="13" applyNumberFormat="0" applyProtection="0">
      <alignment horizontal="left" vertical="center" indent="1"/>
    </xf>
    <xf numFmtId="0" fontId="2" fillId="0" borderId="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 fontId="11" fillId="20" borderId="13" applyNumberFormat="0" applyProtection="0">
      <alignment horizontal="right" vertical="center"/>
    </xf>
    <xf numFmtId="164" fontId="2" fillId="0" borderId="0" applyFont="0" applyFill="0" applyBorder="0" applyAlignment="0" applyProtection="0"/>
    <xf numFmtId="0" fontId="2" fillId="0" borderId="0"/>
    <xf numFmtId="164" fontId="2" fillId="0" borderId="0" applyFont="0" applyFill="0" applyBorder="0" applyAlignment="0" applyProtection="0"/>
    <xf numFmtId="43" fontId="4" fillId="0" borderId="0" applyFont="0" applyFill="0" applyBorder="0" applyAlignment="0" applyProtection="0"/>
    <xf numFmtId="4" fontId="11" fillId="19" borderId="13" applyNumberFormat="0" applyProtection="0">
      <alignment horizontal="right" vertical="center"/>
    </xf>
    <xf numFmtId="0" fontId="2" fillId="0" borderId="0"/>
    <xf numFmtId="9" fontId="4" fillId="0" borderId="0" applyFont="0" applyFill="0" applyBorder="0" applyAlignment="0" applyProtection="0"/>
    <xf numFmtId="4" fontId="5" fillId="62" borderId="37" applyNumberFormat="0" applyProtection="0">
      <alignment horizontal="left" vertical="center" indent="1"/>
    </xf>
    <xf numFmtId="4" fontId="5" fillId="62" borderId="37" applyNumberFormat="0" applyProtection="0">
      <alignment horizontal="left" vertical="center" indent="1"/>
    </xf>
    <xf numFmtId="4" fontId="5" fillId="28" borderId="37" applyNumberFormat="0" applyProtection="0">
      <alignment horizontal="right" vertical="center"/>
    </xf>
    <xf numFmtId="0" fontId="5" fillId="80" borderId="37" applyNumberFormat="0" applyProtection="0">
      <alignment horizontal="left" vertical="center" indent="1"/>
    </xf>
    <xf numFmtId="0" fontId="5" fillId="90" borderId="37" applyNumberFormat="0" applyProtection="0">
      <alignment horizontal="left" vertical="center" indent="1"/>
    </xf>
    <xf numFmtId="0" fontId="5" fillId="53" borderId="37" applyNumberFormat="0" applyProtection="0">
      <alignment horizontal="left" vertical="center" indent="1"/>
    </xf>
    <xf numFmtId="0" fontId="5" fillId="26" borderId="37" applyNumberFormat="0" applyProtection="0">
      <alignment horizontal="left" vertical="center" indent="1"/>
    </xf>
    <xf numFmtId="4" fontId="5" fillId="0" borderId="37" applyNumberFormat="0" applyProtection="0">
      <alignment horizontal="right" vertical="center"/>
    </xf>
    <xf numFmtId="4" fontId="5" fillId="62" borderId="37" applyNumberFormat="0" applyProtection="0">
      <alignment horizontal="left" vertical="center" indent="1"/>
    </xf>
    <xf numFmtId="0" fontId="4" fillId="0" borderId="0">
      <alignment vertical="top"/>
    </xf>
    <xf numFmtId="0" fontId="4" fillId="0" borderId="0">
      <alignment vertical="top"/>
    </xf>
    <xf numFmtId="0" fontId="2" fillId="0" borderId="0"/>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4" fillId="80" borderId="19" applyNumberFormat="0" applyAlignment="0" applyProtection="0"/>
    <xf numFmtId="0" fontId="45" fillId="81" borderId="19" applyNumberFormat="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 fontId="11" fillId="16" borderId="13" applyNumberFormat="0" applyProtection="0">
      <alignment horizontal="right" vertical="center"/>
    </xf>
    <xf numFmtId="0" fontId="48" fillId="13" borderId="19" applyNumberFormat="0" applyAlignment="0" applyProtection="0"/>
    <xf numFmtId="0" fontId="48" fillId="55" borderId="19" applyNumberFormat="0" applyAlignment="0" applyProtection="0"/>
    <xf numFmtId="0" fontId="4" fillId="29" borderId="13" applyNumberFormat="0" applyProtection="0">
      <alignment horizontal="left" vertical="top"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0" fillId="14"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0" fontId="2" fillId="0" borderId="0"/>
    <xf numFmtId="0" fontId="4" fillId="27" borderId="13" applyNumberFormat="0" applyProtection="0">
      <alignment horizontal="left" vertical="top" indent="1"/>
    </xf>
    <xf numFmtId="0" fontId="2" fillId="0" borderId="0"/>
    <xf numFmtId="4" fontId="14" fillId="14" borderId="13" applyNumberFormat="0" applyProtection="0">
      <alignment vertical="center"/>
    </xf>
    <xf numFmtId="0" fontId="4" fillId="27" borderId="13" applyNumberFormat="0" applyProtection="0">
      <alignment horizontal="left" vertical="center" indent="1"/>
    </xf>
    <xf numFmtId="0" fontId="2" fillId="0" borderId="0"/>
    <xf numFmtId="4" fontId="11" fillId="18" borderId="13" applyNumberFormat="0" applyProtection="0">
      <alignment horizontal="right" vertical="center"/>
    </xf>
    <xf numFmtId="0" fontId="2" fillId="0" borderId="0"/>
    <xf numFmtId="0" fontId="4" fillId="54"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2" fillId="0" borderId="0"/>
    <xf numFmtId="0" fontId="2" fillId="0" borderId="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4" fontId="11" fillId="16" borderId="13" applyNumberFormat="0" applyProtection="0">
      <alignment horizontal="right" vertical="center"/>
    </xf>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18" borderId="13" applyNumberFormat="0" applyProtection="0">
      <alignment horizontal="right" vertical="center"/>
    </xf>
    <xf numFmtId="0" fontId="4" fillId="0" borderId="0"/>
    <xf numFmtId="0" fontId="4" fillId="0" borderId="0">
      <alignment vertical="top"/>
    </xf>
    <xf numFmtId="0" fontId="48" fillId="55" borderId="19" applyNumberFormat="0" applyAlignment="0" applyProtection="0"/>
    <xf numFmtId="43" fontId="2" fillId="0" borderId="0" applyFont="0" applyFill="0" applyBorder="0" applyAlignment="0" applyProtection="0"/>
    <xf numFmtId="4" fontId="11" fillId="31" borderId="13" applyNumberFormat="0" applyProtection="0">
      <alignment horizontal="left" vertical="center" indent="1"/>
    </xf>
    <xf numFmtId="43" fontId="2" fillId="0" borderId="0" applyFont="0" applyFill="0" applyBorder="0" applyAlignment="0" applyProtection="0"/>
    <xf numFmtId="164" fontId="2" fillId="0" borderId="0" applyFont="0" applyFill="0" applyBorder="0" applyAlignment="0" applyProtection="0"/>
    <xf numFmtId="4" fontId="11" fillId="21" borderId="13" applyNumberFormat="0" applyProtection="0">
      <alignment horizontal="right" vertical="center"/>
    </xf>
    <xf numFmtId="0" fontId="2" fillId="0" borderId="0"/>
    <xf numFmtId="0" fontId="2" fillId="0" borderId="0"/>
    <xf numFmtId="0" fontId="4" fillId="29" borderId="13" applyNumberFormat="0" applyProtection="0">
      <alignment horizontal="left" vertical="center" indent="1"/>
    </xf>
    <xf numFmtId="0" fontId="11" fillId="15" borderId="13" applyNumberFormat="0" applyProtection="0">
      <alignment horizontal="left" vertical="top" indent="1"/>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 fontId="11" fillId="21" borderId="13" applyNumberFormat="0" applyProtection="0">
      <alignment horizontal="right" vertical="center"/>
    </xf>
    <xf numFmtId="0" fontId="2" fillId="0" borderId="0"/>
    <xf numFmtId="164" fontId="2" fillId="0" borderId="0" applyFont="0" applyFill="0" applyBorder="0" applyAlignment="0" applyProtection="0"/>
    <xf numFmtId="0" fontId="4" fillId="27" borderId="13" applyNumberFormat="0" applyProtection="0">
      <alignment horizontal="left" vertical="center" indent="1"/>
    </xf>
    <xf numFmtId="164" fontId="2" fillId="0" borderId="0" applyFont="0" applyFill="0" applyBorder="0" applyAlignment="0" applyProtection="0"/>
    <xf numFmtId="0" fontId="2" fillId="0" borderId="0"/>
    <xf numFmtId="0" fontId="2" fillId="0" borderId="0"/>
    <xf numFmtId="4" fontId="5" fillId="62" borderId="37" applyNumberFormat="0" applyProtection="0">
      <alignment horizontal="left" vertical="center" indent="1"/>
    </xf>
    <xf numFmtId="0" fontId="2" fillId="0" borderId="0"/>
    <xf numFmtId="4" fontId="11" fillId="28"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0" fillId="14"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0" fontId="4" fillId="0" borderId="0"/>
    <xf numFmtId="4" fontId="14" fillId="14"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7" fillId="26" borderId="13" applyNumberFormat="0" applyProtection="0">
      <alignment horizontal="right" vertical="center"/>
    </xf>
    <xf numFmtId="4" fontId="5" fillId="62" borderId="37" applyNumberFormat="0" applyProtection="0">
      <alignment horizontal="left" vertical="center" indent="1"/>
    </xf>
    <xf numFmtId="0" fontId="54" fillId="0" borderId="26" applyNumberFormat="0" applyFill="0" applyAlignment="0" applyProtection="0"/>
    <xf numFmtId="0" fontId="4" fillId="0" borderId="0"/>
    <xf numFmtId="0" fontId="70" fillId="0" borderId="33" applyNumberFormat="0" applyFill="0" applyAlignment="0" applyProtection="0"/>
    <xf numFmtId="4" fontId="5" fillId="62" borderId="37" applyNumberFormat="0" applyProtection="0">
      <alignment horizontal="left" vertical="center" indent="1"/>
    </xf>
    <xf numFmtId="0" fontId="44" fillId="80" borderId="19" applyNumberFormat="0" applyAlignment="0" applyProtection="0"/>
    <xf numFmtId="0" fontId="45" fillId="81" borderId="19" applyNumberFormat="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1"/>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5" fillId="89" borderId="36"/>
    <xf numFmtId="0" fontId="54" fillId="0" borderId="26" applyNumberFormat="0" applyFill="0" applyAlignment="0" applyProtection="0"/>
    <xf numFmtId="0" fontId="70" fillId="0" borderId="33" applyNumberFormat="0" applyFill="0" applyAlignment="0" applyProtection="0"/>
    <xf numFmtId="0" fontId="4" fillId="29" borderId="13" applyNumberFormat="0" applyProtection="0">
      <alignment horizontal="left" vertical="center" indent="1"/>
    </xf>
    <xf numFmtId="0" fontId="45" fillId="81"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4" fontId="11" fillId="23" borderId="13" applyNumberFormat="0" applyProtection="0">
      <alignment horizontal="right" vertical="center"/>
    </xf>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4" fillId="80" borderId="19" applyNumberFormat="0" applyAlignment="0" applyProtection="0"/>
    <xf numFmtId="0" fontId="2" fillId="0" borderId="0"/>
    <xf numFmtId="0" fontId="54" fillId="0" borderId="26" applyNumberFormat="0" applyFill="0" applyAlignment="0" applyProtection="0"/>
    <xf numFmtId="0" fontId="4" fillId="29" borderId="13" applyNumberFormat="0" applyProtection="0">
      <alignment horizontal="left" vertical="top" indent="1"/>
    </xf>
    <xf numFmtId="4" fontId="11" fillId="18" borderId="13" applyNumberFormat="0" applyProtection="0">
      <alignment horizontal="right" vertical="center"/>
    </xf>
    <xf numFmtId="4" fontId="10" fillId="14" borderId="13" applyNumberFormat="0" applyProtection="0">
      <alignment horizontal="left" vertical="center" indent="1"/>
    </xf>
    <xf numFmtId="4" fontId="11" fillId="28" borderId="13" applyNumberFormat="0" applyProtection="0">
      <alignment horizontal="right" vertical="center"/>
    </xf>
    <xf numFmtId="4" fontId="11" fillId="17" borderId="13" applyNumberFormat="0" applyProtection="0">
      <alignment horizontal="right" vertical="center"/>
    </xf>
    <xf numFmtId="4" fontId="11" fillId="28" borderId="13" applyNumberFormat="0" applyProtection="0">
      <alignment horizontal="right" vertical="center"/>
    </xf>
    <xf numFmtId="0" fontId="2" fillId="0" borderId="0"/>
    <xf numFmtId="4" fontId="11" fillId="28" borderId="13" applyNumberFormat="0" applyProtection="0">
      <alignment horizontal="left" vertical="center" indent="1"/>
    </xf>
    <xf numFmtId="4" fontId="11" fillId="31" borderId="13" applyNumberFormat="0" applyProtection="0">
      <alignment horizontal="left" vertical="center" indent="1"/>
    </xf>
    <xf numFmtId="4" fontId="17" fillId="26"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top" indent="1"/>
    </xf>
    <xf numFmtId="4" fontId="11" fillId="21" borderId="13" applyNumberFormat="0" applyProtection="0">
      <alignment horizontal="right" vertical="center"/>
    </xf>
    <xf numFmtId="4" fontId="11" fillId="31" borderId="13" applyNumberFormat="0" applyProtection="0">
      <alignment horizontal="left" vertical="center" indent="1"/>
    </xf>
    <xf numFmtId="4" fontId="15" fillId="31" borderId="13" applyNumberFormat="0" applyProtection="0">
      <alignment vertical="center"/>
    </xf>
    <xf numFmtId="0" fontId="70" fillId="0" borderId="33" applyNumberFormat="0" applyFill="0" applyAlignment="0" applyProtection="0"/>
    <xf numFmtId="0" fontId="4" fillId="0" borderId="0"/>
    <xf numFmtId="0" fontId="70" fillId="0" borderId="33" applyNumberFormat="0" applyFill="0" applyAlignment="0" applyProtection="0"/>
    <xf numFmtId="4" fontId="11" fillId="24" borderId="13" applyNumberFormat="0" applyProtection="0">
      <alignment horizontal="right" vertical="center"/>
    </xf>
    <xf numFmtId="0" fontId="11" fillId="31" borderId="13" applyNumberFormat="0" applyProtection="0">
      <alignment horizontal="left" vertical="top" indent="1"/>
    </xf>
    <xf numFmtId="4" fontId="5" fillId="62" borderId="37" applyNumberFormat="0" applyProtection="0">
      <alignment horizontal="left" vertical="center" indent="1"/>
    </xf>
    <xf numFmtId="0" fontId="4" fillId="54" borderId="21" applyNumberFormat="0" applyFont="0" applyAlignment="0" applyProtection="0"/>
    <xf numFmtId="0" fontId="4" fillId="15" borderId="13" applyNumberFormat="0" applyProtection="0">
      <alignment horizontal="left" vertical="center" indent="1"/>
    </xf>
    <xf numFmtId="0" fontId="5" fillId="89" borderId="1"/>
    <xf numFmtId="0" fontId="5" fillId="81" borderId="28" applyNumberFormat="0">
      <protection locked="0"/>
    </xf>
    <xf numFmtId="4" fontId="11" fillId="23" borderId="13" applyNumberFormat="0" applyProtection="0">
      <alignment horizontal="right" vertical="center"/>
    </xf>
    <xf numFmtId="0" fontId="5" fillId="89" borderId="1"/>
    <xf numFmtId="0" fontId="54" fillId="0" borderId="26" applyNumberFormat="0" applyFill="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1" fillId="23" borderId="13" applyNumberFormat="0" applyProtection="0">
      <alignment horizontal="right" vertical="center"/>
    </xf>
    <xf numFmtId="0" fontId="4" fillId="27" borderId="13" applyNumberFormat="0" applyProtection="0">
      <alignment horizontal="left" vertical="top" indent="1"/>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4" fontId="10" fillId="13" borderId="13" applyNumberFormat="0" applyProtection="0">
      <alignment vertical="center"/>
    </xf>
    <xf numFmtId="4" fontId="11" fillId="21" borderId="13" applyNumberFormat="0" applyProtection="0">
      <alignment horizontal="right" vertical="center"/>
    </xf>
    <xf numFmtId="4" fontId="11" fillId="23" borderId="13" applyNumberFormat="0" applyProtection="0">
      <alignment horizontal="right" vertical="center"/>
    </xf>
    <xf numFmtId="4" fontId="17" fillId="26" borderId="13" applyNumberFormat="0" applyProtection="0">
      <alignment horizontal="right" vertical="center"/>
    </xf>
    <xf numFmtId="0" fontId="4" fillId="30" borderId="13" applyNumberFormat="0" applyProtection="0">
      <alignment horizontal="left" vertical="center"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5" fillId="26" borderId="13" applyNumberFormat="0" applyProtection="0">
      <alignment horizontal="right" vertical="center"/>
    </xf>
    <xf numFmtId="0" fontId="2" fillId="0" borderId="0"/>
    <xf numFmtId="164" fontId="4" fillId="0" borderId="0" applyFont="0" applyFill="0" applyBorder="0" applyAlignment="0" applyProtection="0"/>
    <xf numFmtId="0" fontId="4" fillId="15" borderId="13" applyNumberFormat="0" applyProtection="0">
      <alignment horizontal="left" vertical="top" indent="1"/>
    </xf>
    <xf numFmtId="0" fontId="54" fillId="0" borderId="26" applyNumberFormat="0" applyFill="0" applyAlignment="0" applyProtection="0"/>
    <xf numFmtId="0" fontId="54" fillId="0" borderId="26"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54" fillId="0" borderId="26" applyNumberFormat="0" applyFill="0" applyAlignment="0" applyProtection="0"/>
    <xf numFmtId="4" fontId="11" fillId="24"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26"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11" fillId="31" borderId="13" applyNumberFormat="0" applyProtection="0">
      <alignment horizontal="left" vertical="top" indent="1"/>
    </xf>
    <xf numFmtId="0" fontId="11" fillId="15" borderId="13" applyNumberFormat="0" applyProtection="0">
      <alignment horizontal="left" vertical="top" indent="1"/>
    </xf>
    <xf numFmtId="43" fontId="2" fillId="0" borderId="0" applyFont="0" applyFill="0" applyBorder="0" applyAlignment="0" applyProtection="0"/>
    <xf numFmtId="0" fontId="4" fillId="29" borderId="13" applyNumberFormat="0" applyProtection="0">
      <alignment horizontal="left" vertical="center"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27" borderId="13" applyNumberFormat="0" applyProtection="0">
      <alignment horizontal="left" vertical="center" indent="1"/>
    </xf>
    <xf numFmtId="0" fontId="48" fillId="13" borderId="19" applyNumberFormat="0" applyAlignment="0" applyProtection="0"/>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22" borderId="13" applyNumberFormat="0" applyProtection="0">
      <alignment horizontal="right" vertical="center"/>
    </xf>
    <xf numFmtId="0" fontId="4" fillId="30"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2" fillId="0" borderId="0"/>
    <xf numFmtId="4" fontId="15" fillId="26" borderId="13" applyNumberFormat="0" applyProtection="0">
      <alignment horizontal="right" vertical="center"/>
    </xf>
    <xf numFmtId="0" fontId="4" fillId="29" borderId="13" applyNumberFormat="0" applyProtection="0">
      <alignment horizontal="left" vertical="center" indent="1"/>
    </xf>
    <xf numFmtId="0" fontId="2" fillId="0" borderId="0"/>
    <xf numFmtId="4" fontId="11" fillId="21" borderId="13" applyNumberFormat="0" applyProtection="0">
      <alignment horizontal="right" vertical="center"/>
    </xf>
    <xf numFmtId="4" fontId="11" fillId="16" borderId="13" applyNumberForma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4" fontId="11" fillId="28" borderId="13" applyNumberFormat="0" applyProtection="0">
      <alignment horizontal="left" vertical="center" indent="1"/>
    </xf>
    <xf numFmtId="4" fontId="11" fillId="26" borderId="13" applyNumberFormat="0" applyProtection="0">
      <alignment horizontal="right" vertical="center"/>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0" fontId="4" fillId="0" borderId="0">
      <alignment vertical="top"/>
    </xf>
    <xf numFmtId="4" fontId="10" fillId="13" borderId="13" applyNumberFormat="0" applyProtection="0">
      <alignment vertical="center"/>
    </xf>
    <xf numFmtId="4" fontId="15" fillId="26" borderId="13" applyNumberFormat="0" applyProtection="0">
      <alignment horizontal="right" vertical="center"/>
    </xf>
    <xf numFmtId="4" fontId="10" fillId="13" borderId="13" applyNumberFormat="0" applyProtection="0">
      <alignment vertical="center"/>
    </xf>
    <xf numFmtId="0" fontId="4" fillId="30" borderId="13" applyNumberFormat="0" applyProtection="0">
      <alignment horizontal="left" vertical="top" indent="1"/>
    </xf>
    <xf numFmtId="4" fontId="10" fillId="14"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9" fontId="2" fillId="0" borderId="0" applyFont="0" applyFill="0" applyBorder="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5" fillId="31" borderId="13" applyNumberFormat="0" applyProtection="0">
      <alignment vertical="center"/>
    </xf>
    <xf numFmtId="0" fontId="4" fillId="30" borderId="13" applyNumberFormat="0" applyProtection="0">
      <alignment horizontal="left" vertical="top" indent="1"/>
    </xf>
    <xf numFmtId="4" fontId="11" fillId="28" borderId="13" applyNumberFormat="0" applyProtection="0">
      <alignment horizontal="left" vertical="center" indent="1"/>
    </xf>
    <xf numFmtId="0" fontId="2" fillId="0" borderId="0"/>
    <xf numFmtId="0" fontId="2" fillId="0" borderId="0"/>
    <xf numFmtId="0" fontId="11" fillId="15"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19"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4" fillId="80" borderId="19" applyNumberFormat="0" applyAlignment="0" applyProtection="0"/>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0" fontId="4" fillId="30"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top" indent="1"/>
    </xf>
    <xf numFmtId="4" fontId="11" fillId="22"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6" borderId="13" applyNumberFormat="0" applyProtection="0">
      <alignment horizontal="right" vertical="center"/>
    </xf>
    <xf numFmtId="4" fontId="15" fillId="31" borderId="13" applyNumberFormat="0" applyProtection="0">
      <alignment vertical="center"/>
    </xf>
    <xf numFmtId="0" fontId="4" fillId="0" borderId="0">
      <alignment vertical="top"/>
    </xf>
    <xf numFmtId="4" fontId="11" fillId="22" borderId="13" applyNumberFormat="0" applyProtection="0">
      <alignment horizontal="righ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0" fontId="10" fillId="14"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1" fillId="19" borderId="13" applyNumberFormat="0" applyProtection="0">
      <alignment horizontal="right" vertical="center"/>
    </xf>
    <xf numFmtId="4" fontId="11" fillId="21"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0" fontId="10" fillId="14" borderId="13" applyNumberFormat="0" applyProtection="0">
      <alignment horizontal="left" vertical="top" indent="1"/>
    </xf>
    <xf numFmtId="4" fontId="17" fillId="26" borderId="13" applyNumberFormat="0" applyProtection="0">
      <alignment horizontal="right" vertical="center"/>
    </xf>
    <xf numFmtId="0" fontId="4" fillId="15" borderId="13" applyNumberFormat="0" applyProtection="0">
      <alignment horizontal="left" vertical="top" indent="1"/>
    </xf>
    <xf numFmtId="0" fontId="11" fillId="15" borderId="13" applyNumberFormat="0" applyProtection="0">
      <alignment horizontal="left" vertical="top" indent="1"/>
    </xf>
    <xf numFmtId="0" fontId="4" fillId="30"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3"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22" borderId="13" applyNumberFormat="0" applyProtection="0">
      <alignment horizontal="right" vertical="center"/>
    </xf>
    <xf numFmtId="4" fontId="11" fillId="20" borderId="13" applyNumberFormat="0" applyProtection="0">
      <alignment horizontal="right" vertical="center"/>
    </xf>
    <xf numFmtId="4" fontId="11" fillId="24"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4" fontId="11" fillId="31" borderId="13" applyNumberFormat="0" applyProtection="0">
      <alignment horizontal="left" vertical="center" indent="1"/>
    </xf>
    <xf numFmtId="4" fontId="11" fillId="26" borderId="13" applyNumberFormat="0" applyProtection="0">
      <alignment horizontal="right" vertical="center"/>
    </xf>
    <xf numFmtId="4" fontId="11" fillId="31" borderId="13" applyNumberFormat="0" applyProtection="0">
      <alignment vertical="center"/>
    </xf>
    <xf numFmtId="0" fontId="4" fillId="30"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0" fontId="10" fillId="14" borderId="13" applyNumberFormat="0" applyProtection="0">
      <alignment horizontal="left" vertical="top" indent="1"/>
    </xf>
    <xf numFmtId="0" fontId="11" fillId="15"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3" borderId="13" applyNumberFormat="0" applyProtection="0">
      <alignmen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22" borderId="13" applyNumberFormat="0" applyProtection="0">
      <alignment horizontal="right" vertical="center"/>
    </xf>
    <xf numFmtId="0" fontId="11" fillId="15" borderId="13" applyNumberFormat="0" applyProtection="0">
      <alignment horizontal="left" vertical="top" indent="1"/>
    </xf>
    <xf numFmtId="4" fontId="11" fillId="21" borderId="13" applyNumberFormat="0" applyProtection="0">
      <alignment horizontal="right" vertical="center"/>
    </xf>
    <xf numFmtId="0" fontId="4" fillId="15" borderId="13" applyNumberFormat="0" applyProtection="0">
      <alignment horizontal="left" vertical="top" indent="1"/>
    </xf>
    <xf numFmtId="4" fontId="11" fillId="23" borderId="13" applyNumberFormat="0" applyProtection="0">
      <alignment horizontal="righ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0" fontId="4" fillId="30" borderId="13" applyNumberFormat="0" applyProtection="0">
      <alignment horizontal="left" vertical="top" indent="1"/>
    </xf>
    <xf numFmtId="4" fontId="11" fillId="28" borderId="13" applyNumberFormat="0" applyProtection="0">
      <alignment horizontal="left" vertical="center" indent="1"/>
    </xf>
    <xf numFmtId="0" fontId="4" fillId="29" borderId="13" applyNumberFormat="0" applyProtection="0">
      <alignment horizontal="left" vertical="top" indent="1"/>
    </xf>
    <xf numFmtId="0" fontId="2" fillId="0" borderId="0"/>
    <xf numFmtId="0" fontId="2" fillId="0" borderId="0"/>
    <xf numFmtId="4" fontId="14" fillId="14" borderId="13" applyNumberFormat="0" applyProtection="0">
      <alignmen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18"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4" fillId="14" borderId="13" applyNumberFormat="0" applyProtection="0">
      <alignmen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5" fillId="81" borderId="19" applyNumberFormat="0" applyAlignment="0" applyProtection="0"/>
    <xf numFmtId="4" fontId="11" fillId="16"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0" fillId="14" borderId="13" applyNumberFormat="0" applyProtection="0">
      <alignment horizontal="left" vertical="center" indent="1"/>
    </xf>
    <xf numFmtId="0" fontId="4" fillId="27"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4" fontId="11" fillId="31" borderId="13" applyNumberFormat="0" applyProtection="0">
      <alignment vertical="center"/>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7" fillId="26" borderId="13" applyNumberFormat="0" applyProtection="0">
      <alignment horizontal="right" vertical="center"/>
    </xf>
    <xf numFmtId="4" fontId="11" fillId="22" borderId="13" applyNumberFormat="0" applyProtection="0">
      <alignment horizontal="right" vertical="center"/>
    </xf>
    <xf numFmtId="4" fontId="11" fillId="31" borderId="13" applyNumberFormat="0" applyProtection="0">
      <alignmen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7"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4" fontId="11" fillId="24" borderId="13" applyNumberFormat="0" applyProtection="0">
      <alignment horizontal="right" vertical="center"/>
    </xf>
    <xf numFmtId="0" fontId="4" fillId="29" borderId="13" applyNumberFormat="0" applyProtection="0">
      <alignment horizontal="left" vertical="top" indent="1"/>
    </xf>
    <xf numFmtId="4" fontId="15" fillId="31" borderId="13" applyNumberFormat="0" applyProtection="0">
      <alignment vertical="center"/>
    </xf>
    <xf numFmtId="4" fontId="15" fillId="26" borderId="13" applyNumberFormat="0" applyProtection="0">
      <alignment horizontal="right" vertical="center"/>
    </xf>
    <xf numFmtId="4" fontId="11" fillId="31" borderId="13" applyNumberFormat="0" applyProtection="0">
      <alignment vertical="center"/>
    </xf>
    <xf numFmtId="0" fontId="65" fillId="81" borderId="30" applyNumberFormat="0" applyAlignment="0" applyProtection="0"/>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5" fillId="62" borderId="37" applyNumberFormat="0" applyProtection="0">
      <alignment horizontal="left" vertical="center" indent="1"/>
    </xf>
    <xf numFmtId="4" fontId="14" fillId="14" borderId="13" applyNumberFormat="0" applyProtection="0">
      <alignment vertical="center"/>
    </xf>
    <xf numFmtId="4" fontId="11" fillId="16" borderId="13" applyNumberFormat="0" applyProtection="0">
      <alignment horizontal="right" vertical="center"/>
    </xf>
    <xf numFmtId="4" fontId="15" fillId="31" borderId="13" applyNumberFormat="0" applyProtection="0">
      <alignmen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30" borderId="13" applyNumberFormat="0" applyProtection="0">
      <alignment horizontal="left" vertical="top" indent="1"/>
    </xf>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4" fontId="11" fillId="28" borderId="13" applyNumberFormat="0" applyProtection="0">
      <alignment horizontal="left" vertical="center" indent="1"/>
    </xf>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center" indent="1"/>
    </xf>
    <xf numFmtId="4" fontId="11" fillId="31" borderId="13" applyNumberFormat="0" applyProtection="0">
      <alignment vertical="center"/>
    </xf>
    <xf numFmtId="4" fontId="11" fillId="28" borderId="13" applyNumberFormat="0" applyProtection="0">
      <alignment horizontal="right" vertical="center"/>
    </xf>
    <xf numFmtId="4" fontId="11" fillId="23"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0" fontId="4" fillId="54" borderId="21" applyNumberFormat="0" applyFont="0" applyAlignment="0" applyProtection="0"/>
    <xf numFmtId="0" fontId="2" fillId="0" borderId="0"/>
    <xf numFmtId="0" fontId="2" fillId="0" borderId="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0" fontId="4" fillId="54" borderId="21" applyNumberFormat="0" applyFont="0" applyAlignment="0" applyProtection="0"/>
    <xf numFmtId="4" fontId="15" fillId="26" borderId="13" applyNumberFormat="0" applyProtection="0">
      <alignment horizontal="right" vertical="center"/>
    </xf>
    <xf numFmtId="4" fontId="11" fillId="24" borderId="13" applyNumberFormat="0" applyProtection="0">
      <alignment horizontal="right" vertical="center"/>
    </xf>
    <xf numFmtId="0" fontId="4" fillId="30" borderId="13" applyNumberFormat="0" applyProtection="0">
      <alignment horizontal="left" vertical="top" indent="1"/>
    </xf>
    <xf numFmtId="0" fontId="4" fillId="15" borderId="13" applyNumberFormat="0" applyProtection="0">
      <alignment horizontal="left" vertical="top" indent="1"/>
    </xf>
    <xf numFmtId="4" fontId="11" fillId="23" borderId="13" applyNumberFormat="0" applyProtection="0">
      <alignment horizontal="righ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4" fontId="14" fillId="14" borderId="13" applyNumberFormat="0" applyProtection="0">
      <alignmen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65" fillId="81" borderId="30" applyNumberFormat="0" applyAlignment="0" applyProtection="0"/>
    <xf numFmtId="0" fontId="2" fillId="0" borderId="0"/>
    <xf numFmtId="0" fontId="2" fillId="0" borderId="0"/>
    <xf numFmtId="4" fontId="11" fillId="16"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24" borderId="13" applyNumberFormat="0" applyProtection="0">
      <alignment horizontal="right" vertical="center"/>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0" fontId="65" fillId="80" borderId="30" applyNumberFormat="0" applyAlignment="0" applyProtection="0"/>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0" fillId="13" borderId="13" applyNumberFormat="0" applyProtection="0">
      <alignment vertical="center"/>
    </xf>
    <xf numFmtId="0" fontId="4" fillId="54" borderId="21" applyNumberFormat="0" applyFont="0" applyAlignment="0" applyProtection="0"/>
    <xf numFmtId="4" fontId="10" fillId="14" borderId="13" applyNumberFormat="0" applyProtection="0">
      <alignment horizontal="left" vertical="center" indent="1"/>
    </xf>
    <xf numFmtId="4" fontId="11" fillId="16" borderId="13" applyNumberFormat="0" applyProtection="0">
      <alignment horizontal="right" vertical="center"/>
    </xf>
    <xf numFmtId="4" fontId="15" fillId="26"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0" borderId="13" applyNumberFormat="0" applyProtection="0">
      <alignment horizontal="right" vertical="center"/>
    </xf>
    <xf numFmtId="0" fontId="11" fillId="15" borderId="13" applyNumberFormat="0" applyProtection="0">
      <alignment horizontal="left" vertical="top" indent="1"/>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0" fontId="4" fillId="30" borderId="13" applyNumberFormat="0" applyProtection="0">
      <alignment horizontal="left" vertical="top" indent="1"/>
    </xf>
    <xf numFmtId="4" fontId="11" fillId="16" borderId="13" applyNumberFormat="0" applyProtection="0">
      <alignment horizontal="right" vertical="center"/>
    </xf>
    <xf numFmtId="4" fontId="14" fillId="14" borderId="13" applyNumberFormat="0" applyProtection="0">
      <alignment vertical="center"/>
    </xf>
    <xf numFmtId="0" fontId="4" fillId="54" borderId="21" applyNumberFormat="0" applyFont="0" applyAlignment="0" applyProtection="0"/>
    <xf numFmtId="0" fontId="10" fillId="14" borderId="13" applyNumberFormat="0" applyProtection="0">
      <alignment horizontal="left" vertical="top" indent="1"/>
    </xf>
    <xf numFmtId="4" fontId="11" fillId="18"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0" fontId="4" fillId="29" borderId="13" applyNumberFormat="0" applyProtection="0">
      <alignment horizontal="left" vertical="center" indent="1"/>
    </xf>
    <xf numFmtId="0" fontId="11" fillId="15" borderId="13" applyNumberFormat="0" applyProtection="0">
      <alignment horizontal="left" vertical="top" indent="1"/>
    </xf>
    <xf numFmtId="4" fontId="15" fillId="26" borderId="13" applyNumberFormat="0" applyProtection="0">
      <alignment horizontal="right" vertical="center"/>
    </xf>
    <xf numFmtId="9" fontId="2" fillId="0" borderId="0" applyFont="0" applyFill="0" applyBorder="0" applyAlignment="0" applyProtection="0"/>
    <xf numFmtId="4" fontId="11" fillId="16" borderId="13" applyNumberFormat="0" applyProtection="0">
      <alignment horizontal="right" vertical="center"/>
    </xf>
    <xf numFmtId="0" fontId="2" fillId="0" borderId="0"/>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2"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4" fontId="11" fillId="22" borderId="13" applyNumberFormat="0" applyProtection="0">
      <alignment horizontal="right" vertical="center"/>
    </xf>
    <xf numFmtId="0" fontId="2" fillId="0" borderId="0"/>
    <xf numFmtId="0" fontId="4" fillId="27" borderId="13" applyNumberFormat="0" applyProtection="0">
      <alignment horizontal="left" vertical="top" indent="1"/>
    </xf>
    <xf numFmtId="0" fontId="2" fillId="0" borderId="0"/>
    <xf numFmtId="0" fontId="2" fillId="0" borderId="0"/>
    <xf numFmtId="0" fontId="2" fillId="0" borderId="0"/>
    <xf numFmtId="4" fontId="11" fillId="22" borderId="13" applyNumberFormat="0" applyProtection="0">
      <alignment horizontal="right" vertical="center"/>
    </xf>
    <xf numFmtId="0" fontId="4" fillId="30" borderId="13" applyNumberFormat="0" applyProtection="0">
      <alignment horizontal="left" vertical="top" indent="1"/>
    </xf>
    <xf numFmtId="9" fontId="2" fillId="0" borderId="0" applyFont="0" applyFill="0" applyBorder="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1" fillId="31" borderId="13" applyNumberFormat="0" applyProtection="0">
      <alignment vertical="center"/>
    </xf>
    <xf numFmtId="0" fontId="2" fillId="0" borderId="0"/>
    <xf numFmtId="0" fontId="2" fillId="0" borderId="0"/>
    <xf numFmtId="4" fontId="14" fillId="14"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5" fillId="81" borderId="28" applyNumberFormat="0">
      <protection locked="0"/>
    </xf>
    <xf numFmtId="0" fontId="4" fillId="15" borderId="13" applyNumberFormat="0" applyProtection="0">
      <alignment horizontal="left" vertical="top" indent="1"/>
    </xf>
    <xf numFmtId="0" fontId="4" fillId="30" borderId="13" applyNumberFormat="0" applyProtection="0">
      <alignment horizontal="left" vertical="center"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4" fontId="11" fillId="19"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22"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18" borderId="13" applyNumberFormat="0" applyProtection="0">
      <alignment horizontal="right" vertical="center"/>
    </xf>
    <xf numFmtId="9" fontId="2" fillId="0" borderId="0" applyFont="0" applyFill="0" applyBorder="0" applyAlignment="0" applyProtection="0"/>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4" fillId="27"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0" fontId="4" fillId="0" borderId="0"/>
    <xf numFmtId="0" fontId="4" fillId="29" borderId="13" applyNumberFormat="0" applyProtection="0">
      <alignment horizontal="left" vertical="center" indent="1"/>
    </xf>
    <xf numFmtId="0" fontId="2" fillId="0" borderId="0"/>
    <xf numFmtId="0" fontId="4" fillId="15" borderId="13" applyNumberFormat="0" applyProtection="0">
      <alignment horizontal="left" vertical="top" indent="1"/>
    </xf>
    <xf numFmtId="0" fontId="4" fillId="0" borderId="0">
      <alignment vertical="top"/>
    </xf>
    <xf numFmtId="4" fontId="11" fillId="19" borderId="13" applyNumberFormat="0" applyProtection="0">
      <alignment horizontal="right" vertical="center"/>
    </xf>
    <xf numFmtId="0" fontId="4" fillId="0" borderId="0">
      <alignment vertical="top"/>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2" fillId="0" borderId="0"/>
    <xf numFmtId="4" fontId="10" fillId="13" borderId="13" applyNumberFormat="0" applyProtection="0">
      <alignment vertical="center"/>
    </xf>
    <xf numFmtId="0" fontId="4" fillId="29" borderId="13" applyNumberFormat="0" applyProtection="0">
      <alignment horizontal="left" vertical="center" indent="1"/>
    </xf>
    <xf numFmtId="0" fontId="4" fillId="15" borderId="13" applyNumberFormat="0" applyProtection="0">
      <alignment horizontal="left" vertical="top" indent="1"/>
    </xf>
    <xf numFmtId="44" fontId="4" fillId="0" borderId="0" applyFont="0" applyFill="0" applyBorder="0" applyAlignment="0" applyProtection="0"/>
    <xf numFmtId="4" fontId="11" fillId="23" borderId="13" applyNumberFormat="0" applyProtection="0">
      <alignment horizontal="right" vertical="center"/>
    </xf>
    <xf numFmtId="4" fontId="11" fillId="31" borderId="13" applyNumberFormat="0" applyProtection="0">
      <alignment vertical="center"/>
    </xf>
    <xf numFmtId="4" fontId="15" fillId="2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top" indent="1"/>
    </xf>
    <xf numFmtId="4" fontId="11" fillId="17" borderId="13" applyNumberFormat="0" applyProtection="0">
      <alignment horizontal="right" vertical="center"/>
    </xf>
    <xf numFmtId="4" fontId="11"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4" fontId="11" fillId="19" borderId="13" applyNumberFormat="0" applyProtection="0">
      <alignment horizontal="right" vertical="center"/>
    </xf>
    <xf numFmtId="0" fontId="4" fillId="30" borderId="13" applyNumberFormat="0" applyProtection="0">
      <alignment horizontal="left" vertical="top" indent="1"/>
    </xf>
    <xf numFmtId="0" fontId="11" fillId="15" borderId="13" applyNumberFormat="0" applyProtection="0">
      <alignment horizontal="left" vertical="top" indent="1"/>
    </xf>
    <xf numFmtId="4" fontId="11" fillId="18" borderId="13" applyNumberFormat="0" applyProtection="0">
      <alignment horizontal="right" vertical="center"/>
    </xf>
    <xf numFmtId="0" fontId="10" fillId="14" borderId="13" applyNumberFormat="0" applyProtection="0">
      <alignment horizontal="left" vertical="top" indent="1"/>
    </xf>
    <xf numFmtId="0" fontId="4" fillId="30" borderId="13" applyNumberFormat="0" applyProtection="0">
      <alignment horizontal="left" vertical="top" indent="1"/>
    </xf>
    <xf numFmtId="4" fontId="11" fillId="19" borderId="13" applyNumberFormat="0" applyProtection="0">
      <alignment horizontal="right" vertical="center"/>
    </xf>
    <xf numFmtId="4" fontId="14" fillId="14" borderId="13" applyNumberFormat="0" applyProtection="0">
      <alignmen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4" fontId="17" fillId="26" borderId="13" applyNumberFormat="0" applyProtection="0">
      <alignment horizontal="right" vertical="center"/>
    </xf>
    <xf numFmtId="4" fontId="11" fillId="16" borderId="13" applyNumberFormat="0" applyProtection="0">
      <alignment horizontal="right" vertical="center"/>
    </xf>
    <xf numFmtId="4" fontId="11" fillId="21" borderId="13" applyNumberFormat="0" applyProtection="0">
      <alignment horizontal="right" vertical="center"/>
    </xf>
    <xf numFmtId="4" fontId="11" fillId="26" borderId="13" applyNumberFormat="0" applyProtection="0">
      <alignment horizontal="right" vertical="center"/>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4" fontId="11" fillId="28" borderId="13" applyNumberFormat="0" applyProtection="0">
      <alignment horizontal="right" vertical="center"/>
    </xf>
    <xf numFmtId="4" fontId="11" fillId="20" borderId="13" applyNumberFormat="0" applyProtection="0">
      <alignment horizontal="right" vertical="center"/>
    </xf>
    <xf numFmtId="0" fontId="11" fillId="31" borderId="13" applyNumberFormat="0" applyProtection="0">
      <alignment horizontal="left" vertical="top" indent="1"/>
    </xf>
    <xf numFmtId="4" fontId="11" fillId="20" borderId="13" applyNumberFormat="0" applyProtection="0">
      <alignment horizontal="right" vertical="center"/>
    </xf>
    <xf numFmtId="0" fontId="4" fillId="27" borderId="13" applyNumberFormat="0" applyProtection="0">
      <alignment horizontal="left" vertical="center" indent="1"/>
    </xf>
    <xf numFmtId="0" fontId="11" fillId="31" borderId="13" applyNumberFormat="0" applyProtection="0">
      <alignment horizontal="left" vertical="top" indent="1"/>
    </xf>
    <xf numFmtId="4" fontId="10" fillId="14" borderId="13" applyNumberFormat="0" applyProtection="0">
      <alignment horizontal="left" vertical="center" indent="1"/>
    </xf>
    <xf numFmtId="0" fontId="4" fillId="27" borderId="13" applyNumberFormat="0" applyProtection="0">
      <alignment horizontal="left" vertical="top" indent="1"/>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3" fontId="2" fillId="0" borderId="0" applyFont="0" applyFill="0" applyBorder="0" applyAlignment="0" applyProtection="0"/>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0" borderId="0">
      <alignment vertical="top"/>
    </xf>
    <xf numFmtId="4" fontId="11" fillId="19" borderId="13" applyNumberFormat="0" applyProtection="0">
      <alignment horizontal="right" vertical="center"/>
    </xf>
    <xf numFmtId="0" fontId="4" fillId="15" borderId="13" applyNumberFormat="0" applyProtection="0">
      <alignment horizontal="left" vertical="top" indent="1"/>
    </xf>
    <xf numFmtId="0" fontId="2" fillId="0" borderId="0"/>
    <xf numFmtId="0" fontId="2" fillId="0" borderId="0"/>
    <xf numFmtId="0" fontId="4" fillId="0" borderId="0"/>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28" borderId="13" applyNumberFormat="0" applyProtection="0">
      <alignment horizontal="left" vertical="center" indent="1"/>
    </xf>
    <xf numFmtId="0" fontId="65" fillId="80" borderId="30" applyNumberFormat="0" applyAlignment="0" applyProtection="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0" fontId="11" fillId="31" borderId="13" applyNumberFormat="0" applyProtection="0">
      <alignment horizontal="left" vertical="top" indent="1"/>
    </xf>
    <xf numFmtId="4" fontId="11" fillId="17" borderId="13" applyNumberFormat="0" applyProtection="0">
      <alignment horizontal="right" vertical="center"/>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8" borderId="13" applyNumberFormat="0" applyProtection="0">
      <alignment horizontal="right" vertical="center"/>
    </xf>
    <xf numFmtId="4" fontId="11" fillId="20"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0" fontId="11" fillId="31" borderId="13" applyNumberFormat="0" applyProtection="0">
      <alignment horizontal="left" vertical="top"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7"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4" fontId="11" fillId="23" borderId="13" applyNumberFormat="0" applyProtection="0">
      <alignment horizontal="right" vertical="center"/>
    </xf>
    <xf numFmtId="0" fontId="4" fillId="29" borderId="13" applyNumberFormat="0" applyProtection="0">
      <alignment horizontal="left" vertical="top" indent="1"/>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1"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30" borderId="13" applyNumberFormat="0" applyProtection="0">
      <alignment horizontal="left" vertical="center" indent="1"/>
    </xf>
    <xf numFmtId="4" fontId="11" fillId="18"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3"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0" fontId="2" fillId="0" borderId="0"/>
    <xf numFmtId="0" fontId="4" fillId="30" borderId="13" applyNumberFormat="0" applyProtection="0">
      <alignment horizontal="left" vertical="top"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 fillId="0" borderId="0">
      <alignment vertical="top"/>
    </xf>
    <xf numFmtId="4" fontId="11" fillId="28" borderId="13" applyNumberFormat="0" applyProtection="0">
      <alignment horizontal="right" vertical="center"/>
    </xf>
    <xf numFmtId="4" fontId="11" fillId="21" borderId="13" applyNumberFormat="0" applyProtection="0">
      <alignment horizontal="right" vertical="center"/>
    </xf>
    <xf numFmtId="0" fontId="11" fillId="31" borderId="13" applyNumberFormat="0" applyProtection="0">
      <alignment horizontal="left" vertical="top" indent="1"/>
    </xf>
    <xf numFmtId="0" fontId="2" fillId="0" borderId="0"/>
    <xf numFmtId="0" fontId="2" fillId="0" borderId="0"/>
    <xf numFmtId="0" fontId="2" fillId="0" borderId="0"/>
    <xf numFmtId="0" fontId="2" fillId="0" borderId="0"/>
    <xf numFmtId="0" fontId="4" fillId="29" borderId="13" applyNumberFormat="0" applyProtection="0">
      <alignment horizontal="left" vertical="center" indent="1"/>
    </xf>
    <xf numFmtId="4" fontId="11" fillId="28" borderId="13" applyNumberFormat="0" applyProtection="0">
      <alignment horizontal="right" vertical="center"/>
    </xf>
    <xf numFmtId="0" fontId="2" fillId="0" borderId="0"/>
    <xf numFmtId="0" fontId="2" fillId="0" borderId="0"/>
    <xf numFmtId="0" fontId="2" fillId="0" borderId="0"/>
    <xf numFmtId="0" fontId="11" fillId="31" borderId="13" applyNumberFormat="0" applyProtection="0">
      <alignment horizontal="left" vertical="top" indent="1"/>
    </xf>
    <xf numFmtId="4" fontId="11" fillId="20"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9" borderId="13" applyNumberFormat="0" applyProtection="0">
      <alignment horizontal="left" vertical="center" indent="1"/>
    </xf>
    <xf numFmtId="0" fontId="2" fillId="0" borderId="0"/>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0" fontId="4" fillId="27" borderId="13" applyNumberFormat="0" applyProtection="0">
      <alignment horizontal="left" vertical="top" indent="1"/>
    </xf>
    <xf numFmtId="4" fontId="11" fillId="24" borderId="13" applyNumberFormat="0" applyProtection="0">
      <alignment horizontal="right" vertical="center"/>
    </xf>
    <xf numFmtId="4" fontId="11" fillId="17"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0" fontId="4" fillId="30" borderId="13" applyNumberFormat="0" applyProtection="0">
      <alignment horizontal="left" vertical="center" indent="1"/>
    </xf>
    <xf numFmtId="4" fontId="11" fillId="28"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4" fontId="15" fillId="31" borderId="13" applyNumberFormat="0" applyProtection="0">
      <alignment vertical="center"/>
    </xf>
    <xf numFmtId="0" fontId="11" fillId="31" borderId="13" applyNumberFormat="0" applyProtection="0">
      <alignment horizontal="left" vertical="top" indent="1"/>
    </xf>
    <xf numFmtId="4" fontId="17" fillId="26" borderId="13" applyNumberFormat="0" applyProtection="0">
      <alignment horizontal="righ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1" fillId="28" borderId="13" applyNumberFormat="0" applyProtection="0">
      <alignment horizontal="left" vertical="center" indent="1"/>
    </xf>
    <xf numFmtId="4" fontId="14" fillId="14"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0" fontId="4" fillId="29"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20"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4" fontId="11" fillId="28"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0" fillId="13" borderId="13" applyNumberFormat="0" applyProtection="0">
      <alignmen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 fillId="0" borderId="0"/>
    <xf numFmtId="0" fontId="4" fillId="15" borderId="13" applyNumberFormat="0" applyProtection="0">
      <alignment horizontal="left" vertical="top" indent="1"/>
    </xf>
    <xf numFmtId="4" fontId="14" fillId="14" borderId="13" applyNumberFormat="0" applyProtection="0">
      <alignment vertical="center"/>
    </xf>
    <xf numFmtId="0" fontId="4" fillId="30" borderId="13" applyNumberFormat="0" applyProtection="0">
      <alignment horizontal="left" vertical="top" indent="1"/>
    </xf>
    <xf numFmtId="4" fontId="10" fillId="13" borderId="13" applyNumberFormat="0" applyProtection="0">
      <alignment vertical="center"/>
    </xf>
    <xf numFmtId="4" fontId="15" fillId="26" borderId="13" applyNumberFormat="0" applyProtection="0">
      <alignment horizontal="right" vertical="center"/>
    </xf>
    <xf numFmtId="4" fontId="10" fillId="14" borderId="13" applyNumberFormat="0" applyProtection="0">
      <alignment horizontal="left" vertical="center" indent="1"/>
    </xf>
    <xf numFmtId="0" fontId="4" fillId="0" borderId="0">
      <alignment vertical="top"/>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0" fontId="4" fillId="27"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center" indent="1"/>
    </xf>
    <xf numFmtId="0" fontId="11" fillId="15" borderId="13" applyNumberFormat="0" applyProtection="0">
      <alignment horizontal="left" vertical="top" indent="1"/>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4" fontId="11" fillId="31"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19" borderId="13" applyNumberFormat="0" applyProtection="0">
      <alignment horizontal="right" vertical="center"/>
    </xf>
    <xf numFmtId="0" fontId="11" fillId="15" borderId="13" applyNumberFormat="0" applyProtection="0">
      <alignment horizontal="left" vertical="top" indent="1"/>
    </xf>
    <xf numFmtId="0" fontId="11" fillId="31"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1" fillId="26" borderId="13" applyNumberFormat="0" applyProtection="0">
      <alignment horizontal="righ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1"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horizontal="left" vertical="center" indent="1"/>
    </xf>
    <xf numFmtId="0" fontId="10" fillId="14" borderId="13" applyNumberFormat="0" applyProtection="0">
      <alignment horizontal="left" vertical="top" indent="1"/>
    </xf>
    <xf numFmtId="4" fontId="14" fillId="14"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center"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2" borderId="13" applyNumberFormat="0" applyProtection="0">
      <alignment horizontal="right" vertical="center"/>
    </xf>
    <xf numFmtId="0" fontId="4" fillId="29" borderId="13" applyNumberFormat="0" applyProtection="0">
      <alignment horizontal="left" vertical="top" indent="1"/>
    </xf>
    <xf numFmtId="4" fontId="11" fillId="28" borderId="13" applyNumberFormat="0" applyProtection="0">
      <alignment horizontal="right" vertical="center"/>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22" borderId="13" applyNumberFormat="0" applyProtection="0">
      <alignment horizontal="right" vertical="center"/>
    </xf>
    <xf numFmtId="4" fontId="11" fillId="22" borderId="13" applyNumberFormat="0" applyProtection="0">
      <alignment horizontal="right" vertical="center"/>
    </xf>
    <xf numFmtId="4" fontId="11" fillId="26" borderId="13" applyNumberFormat="0" applyProtection="0">
      <alignment horizontal="right" vertical="center"/>
    </xf>
    <xf numFmtId="4" fontId="11" fillId="28"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0" fontId="4" fillId="30"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19" borderId="13" applyNumberFormat="0" applyProtection="0">
      <alignment horizontal="right" vertical="center"/>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4" fillId="14" borderId="13" applyNumberFormat="0" applyProtection="0">
      <alignment vertical="center"/>
    </xf>
    <xf numFmtId="4" fontId="11" fillId="28"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5"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1" fillId="26" borderId="13" applyNumberFormat="0" applyProtection="0">
      <alignment horizontal="right" vertical="center"/>
    </xf>
    <xf numFmtId="4" fontId="17" fillId="26" borderId="13" applyNumberFormat="0" applyProtection="0">
      <alignment horizontal="right" vertical="center"/>
    </xf>
    <xf numFmtId="0" fontId="10" fillId="14" borderId="13" applyNumberFormat="0" applyProtection="0">
      <alignment horizontal="left" vertical="top" indent="1"/>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0" fillId="13" borderId="13" applyNumberFormat="0" applyProtection="0">
      <alignment vertical="center"/>
    </xf>
    <xf numFmtId="4" fontId="11" fillId="28" borderId="13" applyNumberFormat="0" applyProtection="0">
      <alignment horizontal="left" vertical="center" indent="1"/>
    </xf>
    <xf numFmtId="4" fontId="17" fillId="26" borderId="13" applyNumberFormat="0" applyProtection="0">
      <alignment horizontal="right" vertical="center"/>
    </xf>
    <xf numFmtId="0" fontId="4" fillId="30" borderId="13" applyNumberFormat="0" applyProtection="0">
      <alignment horizontal="left" vertical="top" indent="1"/>
    </xf>
    <xf numFmtId="4" fontId="11" fillId="28" borderId="13" applyNumberFormat="0" applyProtection="0">
      <alignment horizontal="left" vertical="center" indent="1"/>
    </xf>
    <xf numFmtId="4" fontId="11" fillId="26" borderId="13" applyNumberFormat="0" applyProtection="0">
      <alignment horizontal="right" vertical="center"/>
    </xf>
    <xf numFmtId="4" fontId="15" fillId="31" borderId="13" applyNumberFormat="0" applyProtection="0">
      <alignment vertical="center"/>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1" fillId="28" borderId="13" applyNumberFormat="0" applyProtection="0">
      <alignment horizontal="left" vertical="center" indent="1"/>
    </xf>
    <xf numFmtId="4" fontId="17" fillId="26" borderId="13" applyNumberFormat="0" applyProtection="0">
      <alignment horizontal="right" vertical="center"/>
    </xf>
    <xf numFmtId="0" fontId="4" fillId="29" borderId="13" applyNumberFormat="0" applyProtection="0">
      <alignment horizontal="left" vertical="center" indent="1"/>
    </xf>
    <xf numFmtId="4" fontId="15"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 fillId="0" borderId="0">
      <alignment vertical="top"/>
    </xf>
    <xf numFmtId="4" fontId="11" fillId="31" borderId="13" applyNumberFormat="0" applyProtection="0">
      <alignment vertical="center"/>
    </xf>
    <xf numFmtId="0" fontId="4" fillId="29" borderId="13" applyNumberFormat="0" applyProtection="0">
      <alignment horizontal="left" vertical="top" indent="1"/>
    </xf>
    <xf numFmtId="4" fontId="11" fillId="19" borderId="13" applyNumberFormat="0" applyProtection="0">
      <alignment horizontal="right" vertical="center"/>
    </xf>
    <xf numFmtId="0" fontId="4" fillId="30" borderId="13" applyNumberFormat="0" applyProtection="0">
      <alignment horizontal="left" vertical="center" indent="1"/>
    </xf>
    <xf numFmtId="4" fontId="11" fillId="21" borderId="13" applyNumberFormat="0" applyProtection="0">
      <alignment horizontal="right" vertical="center"/>
    </xf>
    <xf numFmtId="4" fontId="15" fillId="26" borderId="13" applyNumberFormat="0" applyProtection="0">
      <alignment horizontal="right" vertical="center"/>
    </xf>
    <xf numFmtId="0" fontId="65" fillId="80" borderId="30" applyNumberFormat="0" applyAlignment="0" applyProtection="0"/>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1" fillId="26" borderId="13" applyNumberFormat="0" applyProtection="0">
      <alignment horizontal="right" vertical="center"/>
    </xf>
    <xf numFmtId="4" fontId="17" fillId="26" borderId="13" applyNumberFormat="0" applyProtection="0">
      <alignment horizontal="right" vertical="center"/>
    </xf>
    <xf numFmtId="0" fontId="2" fillId="0" borderId="0"/>
    <xf numFmtId="0" fontId="2" fillId="0" borderId="0"/>
    <xf numFmtId="4" fontId="11" fillId="16" borderId="13" applyNumberFormat="0" applyProtection="0">
      <alignment horizontal="right" vertical="center"/>
    </xf>
    <xf numFmtId="4" fontId="14" fillId="14" borderId="13" applyNumberFormat="0" applyProtection="0">
      <alignmen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1" fillId="22" borderId="13" applyNumberFormat="0" applyProtection="0">
      <alignment horizontal="righ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0" fontId="11" fillId="15" borderId="13" applyNumberFormat="0" applyProtection="0">
      <alignment horizontal="left" vertical="top" indent="1"/>
    </xf>
    <xf numFmtId="0" fontId="10" fillId="14"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0" fontId="4" fillId="29" borderId="13" applyNumberFormat="0" applyProtection="0">
      <alignment horizontal="left" vertical="top" indent="1"/>
    </xf>
    <xf numFmtId="4" fontId="11" fillId="23"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4" fillId="14" borderId="13" applyNumberFormat="0" applyProtection="0">
      <alignment vertical="center"/>
    </xf>
    <xf numFmtId="4" fontId="10" fillId="14" borderId="13" applyNumberFormat="0" applyProtection="0">
      <alignment horizontal="left" vertical="center" indent="1"/>
    </xf>
    <xf numFmtId="4" fontId="11" fillId="19" borderId="13" applyNumberFormat="0" applyProtection="0">
      <alignment horizontal="right" vertical="center"/>
    </xf>
    <xf numFmtId="0" fontId="4" fillId="27" borderId="13" applyNumberFormat="0" applyProtection="0">
      <alignment horizontal="left" vertical="center" indent="1"/>
    </xf>
    <xf numFmtId="4" fontId="11"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 fontId="14" fillId="14" borderId="13" applyNumberFormat="0" applyProtection="0">
      <alignment vertical="center"/>
    </xf>
    <xf numFmtId="0" fontId="11" fillId="15" borderId="13" applyNumberFormat="0" applyProtection="0">
      <alignment horizontal="left" vertical="top" indent="1"/>
    </xf>
    <xf numFmtId="4" fontId="11" fillId="1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3" borderId="13" applyNumberFormat="0" applyProtection="0">
      <alignment horizontal="right" vertical="center"/>
    </xf>
    <xf numFmtId="4" fontId="11" fillId="28" borderId="13" applyNumberFormat="0" applyProtection="0">
      <alignment horizontal="right" vertical="center"/>
    </xf>
    <xf numFmtId="4" fontId="11" fillId="18" borderId="13" applyNumberFormat="0" applyProtection="0">
      <alignment horizontal="right" vertical="center"/>
    </xf>
    <xf numFmtId="4" fontId="10" fillId="13"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31" borderId="13" applyNumberFormat="0" applyProtection="0">
      <alignment vertical="center"/>
    </xf>
    <xf numFmtId="0" fontId="4" fillId="30" borderId="13" applyNumberFormat="0" applyProtection="0">
      <alignment horizontal="left" vertical="center" indent="1"/>
    </xf>
    <xf numFmtId="4" fontId="10" fillId="14"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0" fillId="13" borderId="13" applyNumberFormat="0" applyProtection="0">
      <alignment vertical="center"/>
    </xf>
    <xf numFmtId="4" fontId="11" fillId="28" borderId="13" applyNumberFormat="0" applyProtection="0">
      <alignment horizontal="left" vertical="center" indent="1"/>
    </xf>
    <xf numFmtId="4" fontId="17" fillId="26" borderId="13" applyNumberFormat="0" applyProtection="0">
      <alignment horizontal="right" vertical="center"/>
    </xf>
    <xf numFmtId="0" fontId="10" fillId="14" borderId="13" applyNumberFormat="0" applyProtection="0">
      <alignment horizontal="left" vertical="top" indent="1"/>
    </xf>
    <xf numFmtId="4" fontId="15"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1" fillId="20"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2" borderId="13" applyNumberFormat="0" applyProtection="0">
      <alignment horizontal="righ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0" borderId="0"/>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0" fontId="48" fillId="55" borderId="19" applyNumberFormat="0" applyAlignment="0" applyProtection="0"/>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18" borderId="13" applyNumberFormat="0" applyProtection="0">
      <alignment horizontal="right" vertical="center"/>
    </xf>
    <xf numFmtId="4" fontId="14" fillId="14"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0" fontId="4" fillId="30" borderId="13" applyNumberFormat="0" applyProtection="0">
      <alignment horizontal="left" vertical="top" indent="1"/>
    </xf>
    <xf numFmtId="4" fontId="15" fillId="31" borderId="13" applyNumberFormat="0" applyProtection="0">
      <alignmen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1" fillId="28" borderId="13" applyNumberFormat="0" applyProtection="0">
      <alignment horizontal="left" vertical="center" indent="1"/>
    </xf>
    <xf numFmtId="4" fontId="15" fillId="26" borderId="13" applyNumberFormat="0" applyProtection="0">
      <alignment horizontal="right" vertical="center"/>
    </xf>
    <xf numFmtId="4" fontId="11" fillId="31" borderId="13" applyNumberFormat="0" applyProtection="0">
      <alignment horizontal="left" vertical="center" indent="1"/>
    </xf>
    <xf numFmtId="0" fontId="8" fillId="74" borderId="29" applyBorder="0"/>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4" fillId="0" borderId="0">
      <alignment vertical="top"/>
    </xf>
    <xf numFmtId="0" fontId="4" fillId="29" borderId="13" applyNumberFormat="0" applyProtection="0">
      <alignment horizontal="left" vertical="top" indent="1"/>
    </xf>
    <xf numFmtId="4" fontId="11" fillId="21" borderId="13" applyNumberFormat="0" applyProtection="0">
      <alignment horizontal="right" vertical="center"/>
    </xf>
    <xf numFmtId="0" fontId="11" fillId="31"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0" fontId="4" fillId="30" borderId="13" applyNumberFormat="0" applyProtection="0">
      <alignment horizontal="left" vertical="center" indent="1"/>
    </xf>
    <xf numFmtId="4" fontId="15" fillId="31" borderId="13" applyNumberFormat="0" applyProtection="0">
      <alignment vertical="center"/>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0" fillId="13" borderId="13" applyNumberFormat="0" applyProtection="0">
      <alignment vertical="center"/>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29"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1" fillId="17"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2" borderId="13" applyNumberFormat="0" applyProtection="0">
      <alignment horizontal="right" vertical="center"/>
    </xf>
    <xf numFmtId="4" fontId="10" fillId="14"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0" fontId="4" fillId="30"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top" indent="1"/>
    </xf>
    <xf numFmtId="4" fontId="11" fillId="18" borderId="13" applyNumberFormat="0" applyProtection="0">
      <alignment horizontal="right" vertical="center"/>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2" fillId="0" borderId="0"/>
    <xf numFmtId="4" fontId="11" fillId="24" borderId="13" applyNumberFormat="0" applyProtection="0">
      <alignment horizontal="right" vertical="center"/>
    </xf>
    <xf numFmtId="0" fontId="4" fillId="29" borderId="13" applyNumberFormat="0" applyProtection="0">
      <alignment horizontal="left" vertical="top" indent="1"/>
    </xf>
    <xf numFmtId="4" fontId="11" fillId="22" borderId="13" applyNumberFormat="0" applyProtection="0">
      <alignment horizontal="right" vertical="center"/>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0" fontId="2" fillId="0" borderId="0"/>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2" borderId="13" applyNumberFormat="0" applyProtection="0">
      <alignment horizontal="right" vertical="center"/>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23" borderId="13" applyNumberFormat="0" applyProtection="0">
      <alignment horizontal="right" vertical="center"/>
    </xf>
    <xf numFmtId="0" fontId="10" fillId="14" borderId="13" applyNumberFormat="0" applyProtection="0">
      <alignment horizontal="left" vertical="top" indent="1"/>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5" fillId="26" borderId="13" applyNumberFormat="0" applyProtection="0">
      <alignment horizontal="right" vertical="center"/>
    </xf>
    <xf numFmtId="0" fontId="4" fillId="27" borderId="13" applyNumberFormat="0" applyProtection="0">
      <alignment horizontal="left" vertical="top" indent="1"/>
    </xf>
    <xf numFmtId="0" fontId="4" fillId="0" borderId="0"/>
    <xf numFmtId="4" fontId="11" fillId="23"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1" fillId="20" borderId="13" applyNumberFormat="0" applyProtection="0">
      <alignment horizontal="right" vertical="center"/>
    </xf>
    <xf numFmtId="4" fontId="11" fillId="24" borderId="13" applyNumberFormat="0" applyProtection="0">
      <alignment horizontal="right" vertical="center"/>
    </xf>
    <xf numFmtId="4" fontId="11" fillId="16" borderId="13" applyNumberFormat="0" applyProtection="0">
      <alignment horizontal="right" vertical="center"/>
    </xf>
    <xf numFmtId="0" fontId="11" fillId="15" borderId="13" applyNumberFormat="0" applyProtection="0">
      <alignment horizontal="left" vertical="top" indent="1"/>
    </xf>
    <xf numFmtId="4" fontId="11" fillId="21" borderId="13" applyNumberFormat="0" applyProtection="0">
      <alignment horizontal="right" vertical="center"/>
    </xf>
    <xf numFmtId="0" fontId="4" fillId="15" borderId="13" applyNumberFormat="0" applyProtection="0">
      <alignment horizontal="left" vertical="top" indent="1"/>
    </xf>
    <xf numFmtId="4" fontId="11" fillId="22" borderId="13" applyNumberFormat="0" applyProtection="0">
      <alignment horizontal="right" vertical="center"/>
    </xf>
    <xf numFmtId="0" fontId="4" fillId="30" borderId="13" applyNumberFormat="0" applyProtection="0">
      <alignment horizontal="left" vertical="center" indent="1"/>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top" indent="1"/>
    </xf>
    <xf numFmtId="4" fontId="11" fillId="28" borderId="13" applyNumberFormat="0" applyProtection="0">
      <alignment horizontal="right" vertical="center"/>
    </xf>
    <xf numFmtId="4" fontId="15"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2" fillId="0" borderId="0"/>
    <xf numFmtId="0" fontId="2" fillId="0" borderId="0"/>
    <xf numFmtId="4" fontId="17" fillId="26" borderId="13" applyNumberFormat="0" applyProtection="0">
      <alignment horizontal="righ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0" fillId="13" borderId="13" applyNumberFormat="0" applyProtection="0">
      <alignment vertical="center"/>
    </xf>
    <xf numFmtId="0" fontId="47" fillId="0" borderId="34" applyNumberFormat="0" applyFill="0" applyAlignment="0" applyProtection="0"/>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0" fontId="4" fillId="15" borderId="13" applyNumberFormat="0" applyProtection="0">
      <alignment horizontal="left" vertical="center" indent="1"/>
    </xf>
    <xf numFmtId="0" fontId="4" fillId="27"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0" fontId="4" fillId="27"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30" borderId="13" applyNumberFormat="0" applyProtection="0">
      <alignment horizontal="left" vertical="top"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24" borderId="13" applyNumberFormat="0" applyProtection="0">
      <alignment horizontal="right" vertical="center"/>
    </xf>
    <xf numFmtId="0" fontId="4" fillId="30"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4" fontId="11" fillId="24" borderId="13" applyNumberFormat="0" applyProtection="0">
      <alignment horizontal="right" vertical="center"/>
    </xf>
    <xf numFmtId="4" fontId="15" fillId="31" borderId="13" applyNumberFormat="0" applyProtection="0">
      <alignment vertical="center"/>
    </xf>
    <xf numFmtId="4" fontId="11" fillId="28" borderId="13" applyNumberFormat="0" applyProtection="0">
      <alignment horizontal="left" vertical="center" indent="1"/>
    </xf>
    <xf numFmtId="0" fontId="47" fillId="0" borderId="35" applyNumberFormat="0" applyFill="0" applyAlignment="0" applyProtection="0"/>
    <xf numFmtId="0" fontId="47" fillId="0" borderId="35" applyNumberFormat="0" applyFill="0" applyAlignment="0" applyProtection="0"/>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0" fontId="11" fillId="15" borderId="13" applyNumberFormat="0" applyProtection="0">
      <alignment horizontal="left" vertical="top" indent="1"/>
    </xf>
    <xf numFmtId="0" fontId="11" fillId="31" borderId="13" applyNumberFormat="0" applyProtection="0">
      <alignment horizontal="left" vertical="top" indent="1"/>
    </xf>
    <xf numFmtId="4" fontId="11" fillId="1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4" fontId="11" fillId="28" borderId="13" applyNumberFormat="0" applyProtection="0">
      <alignment horizontal="right" vertical="center"/>
    </xf>
    <xf numFmtId="0" fontId="4" fillId="27" borderId="13" applyNumberFormat="0" applyProtection="0">
      <alignment horizontal="left" vertical="top" indent="1"/>
    </xf>
    <xf numFmtId="4" fontId="11" fillId="23"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0" fontId="2" fillId="0" borderId="0"/>
    <xf numFmtId="4" fontId="11" fillId="31" borderId="13" applyNumberFormat="0" applyProtection="0">
      <alignment vertical="center"/>
    </xf>
    <xf numFmtId="4" fontId="14" fillId="14" borderId="13" applyNumberFormat="0" applyProtection="0">
      <alignment vertical="center"/>
    </xf>
    <xf numFmtId="4" fontId="11" fillId="19"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28" borderId="13" applyNumberFormat="0" applyProtection="0">
      <alignment horizontal="left" vertical="center" indent="1"/>
    </xf>
    <xf numFmtId="4" fontId="11" fillId="26" borderId="13" applyNumberFormat="0" applyProtection="0">
      <alignment horizontal="right" vertical="center"/>
    </xf>
    <xf numFmtId="0" fontId="10" fillId="14" borderId="13" applyNumberFormat="0" applyProtection="0">
      <alignment horizontal="left" vertical="top" indent="1"/>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18"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3" borderId="13" applyNumberFormat="0" applyProtection="0">
      <alignment vertical="center"/>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4" fontId="11" fillId="22"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0" fontId="2" fillId="0" borderId="0"/>
    <xf numFmtId="4" fontId="10" fillId="14" borderId="13" applyNumberFormat="0" applyProtection="0">
      <alignment horizontal="left" vertical="center"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0" fillId="13" borderId="13" applyNumberFormat="0" applyProtection="0">
      <alignment vertical="center"/>
    </xf>
    <xf numFmtId="0" fontId="4" fillId="0" borderId="0">
      <alignment vertical="top"/>
    </xf>
    <xf numFmtId="4" fontId="14" fillId="14" borderId="13" applyNumberFormat="0" applyProtection="0">
      <alignment vertical="center"/>
    </xf>
    <xf numFmtId="4" fontId="15" fillId="26" borderId="13" applyNumberFormat="0" applyProtection="0">
      <alignment horizontal="right" vertical="center"/>
    </xf>
    <xf numFmtId="4" fontId="10" fillId="13" borderId="13" applyNumberFormat="0" applyProtection="0">
      <alignment vertical="center"/>
    </xf>
    <xf numFmtId="4" fontId="11" fillId="23" borderId="13" applyNumberFormat="0" applyProtection="0">
      <alignment horizontal="right" vertical="center"/>
    </xf>
    <xf numFmtId="4" fontId="11" fillId="28"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0" fontId="11" fillId="15" borderId="13" applyNumberFormat="0" applyProtection="0">
      <alignment horizontal="left" vertical="top" indent="1"/>
    </xf>
    <xf numFmtId="0" fontId="4" fillId="30" borderId="13" applyNumberFormat="0" applyProtection="0">
      <alignment horizontal="left" vertical="center" indent="1"/>
    </xf>
    <xf numFmtId="0" fontId="2" fillId="0" borderId="0"/>
    <xf numFmtId="0" fontId="2" fillId="0" borderId="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0" fontId="47" fillId="0" borderId="35" applyNumberFormat="0" applyFill="0" applyAlignment="0" applyProtection="0"/>
    <xf numFmtId="4" fontId="11" fillId="26" borderId="13" applyNumberFormat="0" applyProtection="0">
      <alignment horizontal="right" vertical="center"/>
    </xf>
    <xf numFmtId="4" fontId="10" fillId="14" borderId="13" applyNumberFormat="0" applyProtection="0">
      <alignment horizontal="left" vertical="center" indent="1"/>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7" borderId="13" applyNumberFormat="0" applyProtection="0">
      <alignment horizontal="left" vertical="center" indent="1"/>
    </xf>
    <xf numFmtId="0" fontId="4" fillId="30" borderId="13" applyNumberFormat="0" applyProtection="0">
      <alignment horizontal="left" vertical="top" indent="1"/>
    </xf>
    <xf numFmtId="4" fontId="10" fillId="14" borderId="13" applyNumberFormat="0" applyProtection="0">
      <alignment horizontal="left" vertical="center" indent="1"/>
    </xf>
    <xf numFmtId="4" fontId="11" fillId="20"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0" fontId="44" fillId="80" borderId="19" applyNumberFormat="0" applyAlignment="0" applyProtection="0"/>
    <xf numFmtId="4" fontId="10" fillId="13" borderId="13" applyNumberFormat="0" applyProtection="0">
      <alignment vertical="center"/>
    </xf>
    <xf numFmtId="4" fontId="14" fillId="14" borderId="13" applyNumberFormat="0" applyProtection="0">
      <alignment vertical="center"/>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4" fontId="11"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65" fillId="80" borderId="30" applyNumberFormat="0" applyAlignment="0" applyProtection="0"/>
    <xf numFmtId="0" fontId="47" fillId="0" borderId="34" applyNumberFormat="0" applyFill="0" applyAlignment="0" applyProtection="0"/>
    <xf numFmtId="4" fontId="11" fillId="28" borderId="13" applyNumberFormat="0" applyProtection="0">
      <alignment horizontal="left" vertical="center" indent="1"/>
    </xf>
    <xf numFmtId="4" fontId="15" fillId="31" borderId="13" applyNumberFormat="0" applyProtection="0">
      <alignment vertical="center"/>
    </xf>
    <xf numFmtId="0" fontId="4" fillId="29"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4" fontId="11" fillId="21" borderId="13" applyNumberFormat="0" applyProtection="0">
      <alignment horizontal="right" vertical="center"/>
    </xf>
    <xf numFmtId="0" fontId="4" fillId="30" borderId="13" applyNumberFormat="0" applyProtection="0">
      <alignment horizontal="left" vertical="center" indent="1"/>
    </xf>
    <xf numFmtId="4" fontId="11" fillId="21" borderId="13" applyNumberFormat="0" applyProtection="0">
      <alignment horizontal="right" vertical="center"/>
    </xf>
    <xf numFmtId="0" fontId="4" fillId="29" borderId="13" applyNumberFormat="0" applyProtection="0">
      <alignment horizontal="left" vertical="top" indent="1"/>
    </xf>
    <xf numFmtId="4" fontId="11" fillId="23" borderId="13" applyNumberFormat="0" applyProtection="0">
      <alignment horizontal="right" vertical="center"/>
    </xf>
    <xf numFmtId="0" fontId="10" fillId="14" borderId="13" applyNumberFormat="0" applyProtection="0">
      <alignment horizontal="left" vertical="top" indent="1"/>
    </xf>
    <xf numFmtId="4" fontId="17" fillId="26" borderId="13" applyNumberFormat="0" applyProtection="0">
      <alignment horizontal="right" vertical="center"/>
    </xf>
    <xf numFmtId="4" fontId="11" fillId="28"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4" fontId="14" fillId="14" borderId="13" applyNumberFormat="0" applyProtection="0">
      <alignment vertical="center"/>
    </xf>
    <xf numFmtId="0" fontId="4" fillId="54" borderId="21" applyNumberFormat="0" applyFont="0" applyAlignment="0" applyProtection="0"/>
    <xf numFmtId="0" fontId="48" fillId="13" borderId="19" applyNumberFormat="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5" fillId="31" borderId="13" applyNumberFormat="0" applyProtection="0">
      <alignment vertical="center"/>
    </xf>
    <xf numFmtId="4" fontId="11" fillId="28"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0" fontId="65" fillId="80" borderId="30" applyNumberFormat="0" applyAlignment="0" applyProtection="0"/>
    <xf numFmtId="0" fontId="65" fillId="81" borderId="30" applyNumberFormat="0" applyAlignment="0" applyProtection="0"/>
    <xf numFmtId="4" fontId="15" fillId="26" borderId="13" applyNumberFormat="0" applyProtection="0">
      <alignment horizontal="right" vertical="center"/>
    </xf>
    <xf numFmtId="0" fontId="11" fillId="31" borderId="13" applyNumberFormat="0" applyProtection="0">
      <alignment horizontal="left" vertical="top" indent="1"/>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18"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1" fillId="28" borderId="13" applyNumberFormat="0" applyProtection="0">
      <alignment horizontal="left" vertical="center" indent="1"/>
    </xf>
    <xf numFmtId="4" fontId="14" fillId="14" borderId="13" applyNumberFormat="0" applyProtection="0">
      <alignment vertical="center"/>
    </xf>
    <xf numFmtId="4" fontId="11" fillId="17" borderId="13" applyNumberFormat="0" applyProtection="0">
      <alignment horizontal="right" vertical="center"/>
    </xf>
    <xf numFmtId="4" fontId="11" fillId="19"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vertical="center"/>
    </xf>
    <xf numFmtId="4" fontId="11" fillId="26" borderId="13" applyNumberFormat="0" applyProtection="0">
      <alignment horizontal="right" vertical="center"/>
    </xf>
    <xf numFmtId="0" fontId="65" fillId="81" borderId="30" applyNumberFormat="0" applyAlignment="0" applyProtection="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center" indent="1"/>
    </xf>
    <xf numFmtId="0" fontId="4" fillId="30"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4" fontId="11" fillId="16" borderId="13" applyNumberFormat="0" applyProtection="0">
      <alignment horizontal="right" vertical="center"/>
    </xf>
    <xf numFmtId="4" fontId="14" fillId="14" borderId="13" applyNumberFormat="0" applyProtection="0">
      <alignment vertical="center"/>
    </xf>
    <xf numFmtId="0" fontId="2" fillId="0" borderId="0"/>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0" fontId="2" fillId="0" borderId="0"/>
    <xf numFmtId="4" fontId="15" fillId="31" borderId="13" applyNumberFormat="0" applyProtection="0">
      <alignment vertical="center"/>
    </xf>
    <xf numFmtId="0" fontId="4" fillId="30" borderId="13" applyNumberFormat="0" applyProtection="0">
      <alignment horizontal="left" vertical="center" indent="1"/>
    </xf>
    <xf numFmtId="4" fontId="11" fillId="24" borderId="13" applyNumberFormat="0" applyProtection="0">
      <alignment horizontal="right" vertical="center"/>
    </xf>
    <xf numFmtId="0" fontId="4" fillId="27" borderId="13" applyNumberFormat="0" applyProtection="0">
      <alignment horizontal="left" vertical="center" indent="1"/>
    </xf>
    <xf numFmtId="0" fontId="11" fillId="31" borderId="13" applyNumberFormat="0" applyProtection="0">
      <alignment horizontal="left" vertical="top" indent="1"/>
    </xf>
    <xf numFmtId="4" fontId="11" fillId="21" borderId="13" applyNumberFormat="0" applyProtection="0">
      <alignment horizontal="righ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4" fontId="14" fillId="14" borderId="13" applyNumberFormat="0" applyProtection="0">
      <alignment vertical="center"/>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0" fontId="2" fillId="0" borderId="0"/>
    <xf numFmtId="0" fontId="44" fillId="80" borderId="19" applyNumberFormat="0" applyAlignment="0" applyProtection="0"/>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24"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6"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0" fontId="10" fillId="14"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4"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9" fontId="2" fillId="0" borderId="0" applyFont="0" applyFill="0" applyBorder="0" applyAlignment="0" applyProtection="0"/>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1"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4" fontId="11" fillId="22" borderId="13" applyNumberFormat="0" applyProtection="0">
      <alignment horizontal="right" vertical="center"/>
    </xf>
    <xf numFmtId="4" fontId="11" fillId="21" borderId="13" applyNumberFormat="0" applyProtection="0">
      <alignment horizontal="right" vertical="center"/>
    </xf>
    <xf numFmtId="0" fontId="2" fillId="0" borderId="0"/>
    <xf numFmtId="4" fontId="11" fillId="21" borderId="13" applyNumberFormat="0" applyProtection="0">
      <alignment horizontal="right" vertical="center"/>
    </xf>
    <xf numFmtId="0" fontId="2" fillId="0" borderId="0"/>
    <xf numFmtId="0" fontId="2" fillId="0" borderId="0"/>
    <xf numFmtId="4" fontId="11" fillId="23" borderId="13" applyNumberFormat="0" applyProtection="0">
      <alignment horizontal="right" vertical="center"/>
    </xf>
    <xf numFmtId="4" fontId="11" fillId="31" borderId="13" applyNumberFormat="0" applyProtection="0">
      <alignment vertical="center"/>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5" fillId="81" borderId="28" applyNumberFormat="0">
      <protection locked="0"/>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31" borderId="13" applyNumberFormat="0" applyProtection="0">
      <alignment vertical="center"/>
    </xf>
    <xf numFmtId="0" fontId="2" fillId="0" borderId="0"/>
    <xf numFmtId="0" fontId="2" fillId="0" borderId="0"/>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vertical="center"/>
    </xf>
    <xf numFmtId="4" fontId="11" fillId="19" borderId="13" applyNumberFormat="0" applyProtection="0">
      <alignment horizontal="right" vertical="center"/>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21" borderId="13" applyNumberFormat="0" applyProtection="0">
      <alignment horizontal="right" vertical="center"/>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1" borderId="13" applyNumberFormat="0" applyProtection="0">
      <alignment horizontal="right" vertical="center"/>
    </xf>
    <xf numFmtId="4" fontId="17" fillId="26" borderId="13" applyNumberFormat="0" applyProtection="0">
      <alignment horizontal="righ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8" borderId="13" applyNumberFormat="0" applyProtection="0">
      <alignment horizontal="right" vertical="center"/>
    </xf>
    <xf numFmtId="4" fontId="11" fillId="31" borderId="13" applyNumberFormat="0" applyProtection="0">
      <alignment horizontal="left" vertical="center" indent="1"/>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0"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0" fontId="2" fillId="0" borderId="0"/>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57" fillId="0" borderId="0"/>
    <xf numFmtId="4" fontId="11" fillId="19" borderId="13" applyNumberFormat="0" applyProtection="0">
      <alignment horizontal="right" vertical="center"/>
    </xf>
    <xf numFmtId="0" fontId="4" fillId="0" borderId="0">
      <alignment vertical="top"/>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24"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4" fontId="11" fillId="23" borderId="13" applyNumberFormat="0" applyProtection="0">
      <alignment horizontal="right" vertical="center"/>
    </xf>
    <xf numFmtId="4" fontId="11" fillId="31" borderId="13" applyNumberFormat="0" applyProtection="0">
      <alignment vertical="center"/>
    </xf>
    <xf numFmtId="4" fontId="11" fillId="28" borderId="13" applyNumberFormat="0" applyProtection="0">
      <alignment horizontal="left" vertical="center" indent="1"/>
    </xf>
    <xf numFmtId="4" fontId="11" fillId="19"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top" indent="1"/>
    </xf>
    <xf numFmtId="4" fontId="11" fillId="24" borderId="13" applyNumberFormat="0" applyProtection="0">
      <alignment horizontal="right" vertical="center"/>
    </xf>
    <xf numFmtId="0" fontId="4" fillId="30" borderId="13" applyNumberFormat="0" applyProtection="0">
      <alignment horizontal="left" vertical="top" indent="1"/>
    </xf>
    <xf numFmtId="4" fontId="11" fillId="31" borderId="13" applyNumberFormat="0" applyProtection="0">
      <alignment horizontal="left" vertical="center" indent="1"/>
    </xf>
    <xf numFmtId="0" fontId="4" fillId="29" borderId="13" applyNumberFormat="0" applyProtection="0">
      <alignment horizontal="left" vertical="center" indent="1"/>
    </xf>
    <xf numFmtId="4" fontId="11" fillId="22" borderId="13" applyNumberFormat="0" applyProtection="0">
      <alignment horizontal="right" vertical="center"/>
    </xf>
    <xf numFmtId="0" fontId="4" fillId="30" borderId="13" applyNumberFormat="0" applyProtection="0">
      <alignment horizontal="left" vertical="top" indent="1"/>
    </xf>
    <xf numFmtId="0" fontId="11" fillId="15" borderId="13" applyNumberFormat="0" applyProtection="0">
      <alignment horizontal="left" vertical="top" indent="1"/>
    </xf>
    <xf numFmtId="4" fontId="11" fillId="17" borderId="13" applyNumberFormat="0" applyProtection="0">
      <alignment horizontal="right" vertical="center"/>
    </xf>
    <xf numFmtId="4" fontId="5" fillId="62" borderId="37" applyNumberFormat="0" applyProtection="0">
      <alignment horizontal="left" vertical="center" indent="1"/>
    </xf>
    <xf numFmtId="0" fontId="4" fillId="15" borderId="13" applyNumberFormat="0" applyProtection="0">
      <alignment horizontal="left" vertical="top" indent="1"/>
    </xf>
    <xf numFmtId="4" fontId="11" fillId="24" borderId="13" applyNumberFormat="0" applyProtection="0">
      <alignment horizontal="right" vertical="center"/>
    </xf>
    <xf numFmtId="4" fontId="14" fillId="14" borderId="13" applyNumberFormat="0" applyProtection="0">
      <alignmen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30" borderId="13" applyNumberFormat="0" applyProtection="0">
      <alignment horizontal="left" vertical="top" indent="1"/>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11" fillId="15" borderId="13" applyNumberFormat="0" applyProtection="0">
      <alignment horizontal="left" vertical="top" indent="1"/>
    </xf>
    <xf numFmtId="0" fontId="10" fillId="14" borderId="13" applyNumberFormat="0" applyProtection="0">
      <alignment horizontal="left" vertical="top" indent="1"/>
    </xf>
    <xf numFmtId="4" fontId="11" fillId="21" borderId="13" applyNumberFormat="0" applyProtection="0">
      <alignment horizontal="right" vertical="center"/>
    </xf>
    <xf numFmtId="4" fontId="15" fillId="26" borderId="13" applyNumberFormat="0" applyProtection="0">
      <alignment horizontal="right" vertical="center"/>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26" borderId="13" applyNumberFormat="0" applyProtection="0">
      <alignment horizontal="right" vertical="center"/>
    </xf>
    <xf numFmtId="4" fontId="11" fillId="19" borderId="13" applyNumberFormat="0" applyProtection="0">
      <alignment horizontal="right" vertical="center"/>
    </xf>
    <xf numFmtId="0" fontId="4" fillId="27" borderId="13" applyNumberFormat="0" applyProtection="0">
      <alignment horizontal="left" vertical="center" indent="1"/>
    </xf>
    <xf numFmtId="0" fontId="11" fillId="31" borderId="13" applyNumberFormat="0" applyProtection="0">
      <alignment horizontal="left" vertical="top" indent="1"/>
    </xf>
    <xf numFmtId="4" fontId="11" fillId="21" borderId="13" applyNumberFormat="0" applyProtection="0">
      <alignment horizontal="right" vertical="center"/>
    </xf>
    <xf numFmtId="43" fontId="2" fillId="0" borderId="0" applyFont="0" applyFill="0" applyBorder="0" applyAlignment="0" applyProtection="0"/>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0" borderId="0">
      <alignment vertical="top"/>
    </xf>
    <xf numFmtId="4" fontId="11" fillId="19" borderId="13" applyNumberFormat="0" applyProtection="0">
      <alignment horizontal="right" vertical="center"/>
    </xf>
    <xf numFmtId="0" fontId="4" fillId="15" borderId="13" applyNumberFormat="0" applyProtection="0">
      <alignment horizontal="left" vertical="top" indent="1"/>
    </xf>
    <xf numFmtId="0" fontId="2" fillId="0" borderId="0"/>
    <xf numFmtId="0" fontId="4" fillId="29" borderId="13" applyNumberFormat="0" applyProtection="0">
      <alignment horizontal="left" vertical="top" indent="1"/>
    </xf>
    <xf numFmtId="0" fontId="2" fillId="0" borderId="0"/>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7" fillId="0" borderId="34" applyNumberFormat="0" applyFill="0" applyAlignment="0" applyProtection="0"/>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0" fontId="11" fillId="31" borderId="13" applyNumberFormat="0" applyProtection="0">
      <alignment horizontal="left" vertical="top" indent="1"/>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0" fontId="4" fillId="54" borderId="21" applyNumberFormat="0" applyFont="0" applyAlignment="0" applyProtection="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11" fillId="31" borderId="13" applyNumberFormat="0" applyProtection="0">
      <alignment horizontal="left" vertical="top" indent="1"/>
    </xf>
    <xf numFmtId="4" fontId="11" fillId="28" borderId="13" applyNumberFormat="0" applyProtection="0">
      <alignment horizontal="left" vertical="center" indent="1"/>
    </xf>
    <xf numFmtId="0" fontId="47" fillId="0" borderId="35" applyNumberFormat="0" applyFill="0" applyAlignment="0" applyProtection="0"/>
    <xf numFmtId="0" fontId="47" fillId="0" borderId="34" applyNumberFormat="0" applyFill="0" applyAlignment="0" applyProtection="0"/>
    <xf numFmtId="0" fontId="11" fillId="31" borderId="13" applyNumberFormat="0" applyProtection="0">
      <alignment horizontal="left" vertical="top" indent="1"/>
    </xf>
    <xf numFmtId="4" fontId="15" fillId="31" borderId="13" applyNumberFormat="0" applyProtection="0">
      <alignment vertical="center"/>
    </xf>
    <xf numFmtId="4" fontId="11" fillId="23" borderId="13" applyNumberFormat="0" applyProtection="0">
      <alignment horizontal="right" vertical="center"/>
    </xf>
    <xf numFmtId="0" fontId="4" fillId="29" borderId="13" applyNumberFormat="0" applyProtection="0">
      <alignment horizontal="left" vertical="top" indent="1"/>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1"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18"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19"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0" fontId="4" fillId="30"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22" borderId="13" applyNumberFormat="0" applyProtection="0">
      <alignment horizontal="right" vertical="center"/>
    </xf>
    <xf numFmtId="4" fontId="11" fillId="23" borderId="13" applyNumberFormat="0" applyProtection="0">
      <alignment horizontal="right" vertical="center"/>
    </xf>
    <xf numFmtId="0" fontId="2" fillId="0" borderId="0"/>
    <xf numFmtId="0" fontId="4" fillId="27" borderId="13" applyNumberFormat="0" applyProtection="0">
      <alignment horizontal="left" vertical="top" indent="1"/>
    </xf>
    <xf numFmtId="0" fontId="2" fillId="0" borderId="0"/>
    <xf numFmtId="0" fontId="2" fillId="0" borderId="0"/>
    <xf numFmtId="4" fontId="11" fillId="23"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4" fontId="11" fillId="22"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center" indent="1"/>
    </xf>
    <xf numFmtId="0" fontId="4" fillId="0" borderId="0"/>
    <xf numFmtId="0" fontId="11" fillId="31" borderId="13" applyNumberFormat="0" applyProtection="0">
      <alignment horizontal="left" vertical="top" indent="1"/>
    </xf>
    <xf numFmtId="4" fontId="11" fillId="28" borderId="13" applyNumberFormat="0" applyProtection="0">
      <alignment horizontal="left" vertical="center" indent="1"/>
    </xf>
    <xf numFmtId="0" fontId="65" fillId="81"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0" fontId="4" fillId="30" borderId="13" applyNumberFormat="0" applyProtection="0">
      <alignment horizontal="left" vertical="top" indent="1"/>
    </xf>
    <xf numFmtId="4" fontId="11" fillId="20"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7" fillId="26" borderId="13" applyNumberFormat="0" applyProtection="0">
      <alignment horizontal="right" vertical="center"/>
    </xf>
    <xf numFmtId="0" fontId="4" fillId="29" borderId="13" applyNumberFormat="0" applyProtection="0">
      <alignment horizontal="left" vertical="top"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5" fillId="26"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17"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4" fontId="11" fillId="28" borderId="13" applyNumberFormat="0" applyProtection="0">
      <alignment horizontal="righ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0" fontId="2" fillId="0" borderId="0"/>
    <xf numFmtId="0" fontId="2" fillId="0" borderId="0"/>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0" fillId="13" borderId="13" applyNumberFormat="0" applyProtection="0">
      <alignment vertical="center"/>
    </xf>
    <xf numFmtId="4" fontId="11" fillId="16" borderId="13" applyNumberFormat="0" applyProtection="0">
      <alignment horizontal="right" vertical="center"/>
    </xf>
    <xf numFmtId="4" fontId="14" fillId="14" borderId="13" applyNumberFormat="0" applyProtection="0">
      <alignment vertical="center"/>
    </xf>
    <xf numFmtId="0" fontId="4" fillId="0" borderId="0">
      <alignment vertical="top"/>
    </xf>
    <xf numFmtId="0" fontId="48" fillId="13" borderId="19" applyNumberFormat="0" applyAlignment="0" applyProtection="0"/>
    <xf numFmtId="0" fontId="4" fillId="15" borderId="13" applyNumberFormat="0" applyProtection="0">
      <alignment horizontal="left" vertical="top" indent="1"/>
    </xf>
    <xf numFmtId="4" fontId="11" fillId="21" borderId="13" applyNumberFormat="0" applyProtection="0">
      <alignment horizontal="right" vertical="center"/>
    </xf>
    <xf numFmtId="4" fontId="11" fillId="28" borderId="13" applyNumberFormat="0" applyProtection="0">
      <alignment horizontal="left" vertical="center" indent="1"/>
    </xf>
    <xf numFmtId="4" fontId="11" fillId="16" borderId="13" applyNumberFormat="0" applyProtection="0">
      <alignment horizontal="right" vertical="center"/>
    </xf>
    <xf numFmtId="4" fontId="11" fillId="24" borderId="13" applyNumberFormat="0" applyProtection="0">
      <alignment horizontal="right" vertical="center"/>
    </xf>
    <xf numFmtId="4" fontId="11" fillId="20" borderId="13" applyNumberFormat="0" applyProtection="0">
      <alignment horizontal="right" vertical="center"/>
    </xf>
    <xf numFmtId="0" fontId="4" fillId="0" borderId="0">
      <alignment vertical="top"/>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0" fontId="11" fillId="15" borderId="13" applyNumberFormat="0" applyProtection="0">
      <alignment horizontal="left" vertical="top" indent="1"/>
    </xf>
    <xf numFmtId="4" fontId="5" fillId="62" borderId="37" applyNumberFormat="0" applyProtection="0">
      <alignment horizontal="left" vertical="center" indent="1"/>
    </xf>
    <xf numFmtId="0" fontId="2" fillId="0" borderId="0"/>
    <xf numFmtId="4" fontId="10" fillId="14" borderId="13" applyNumberFormat="0" applyProtection="0">
      <alignment horizontal="left" vertical="center"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4" borderId="13" applyNumberFormat="0" applyProtection="0">
      <alignment horizontal="right" vertical="center"/>
    </xf>
    <xf numFmtId="0" fontId="11" fillId="15" borderId="13" applyNumberFormat="0" applyProtection="0">
      <alignment horizontal="left" vertical="top" indent="1"/>
    </xf>
    <xf numFmtId="0" fontId="4" fillId="30"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4" fontId="5" fillId="62" borderId="37" applyNumberFormat="0" applyProtection="0">
      <alignment horizontal="left" vertical="center"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7" fillId="26" borderId="13" applyNumberFormat="0" applyProtection="0">
      <alignment horizontal="righ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horizontal="left" vertical="center" indent="1"/>
    </xf>
    <xf numFmtId="0" fontId="10" fillId="14" borderId="13" applyNumberFormat="0" applyProtection="0">
      <alignment horizontal="left" vertical="top" indent="1"/>
    </xf>
    <xf numFmtId="4" fontId="11" fillId="17" borderId="13" applyNumberFormat="0" applyProtection="0">
      <alignment horizontal="righ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4" fontId="15" fillId="31" borderId="13" applyNumberFormat="0" applyProtection="0">
      <alignment vertical="center"/>
    </xf>
    <xf numFmtId="0" fontId="11" fillId="31" borderId="13" applyNumberFormat="0" applyProtection="0">
      <alignment horizontal="left" vertical="top" indent="1"/>
    </xf>
    <xf numFmtId="0" fontId="11" fillId="15"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26" borderId="13" applyNumberFormat="0" applyProtection="0">
      <alignment horizontal="right" vertical="center"/>
    </xf>
    <xf numFmtId="4" fontId="11" fillId="22" borderId="13" applyNumberFormat="0" applyProtection="0">
      <alignment horizontal="right" vertical="center"/>
    </xf>
    <xf numFmtId="0" fontId="4" fillId="29" borderId="13" applyNumberFormat="0" applyProtection="0">
      <alignment horizontal="left" vertical="top" indent="1"/>
    </xf>
    <xf numFmtId="4" fontId="11" fillId="24" borderId="13" applyNumberFormat="0" applyProtection="0">
      <alignment horizontal="right" vertical="center"/>
    </xf>
    <xf numFmtId="0" fontId="4" fillId="27"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vertical="center"/>
    </xf>
    <xf numFmtId="4" fontId="11" fillId="21" borderId="13" applyNumberFormat="0" applyProtection="0">
      <alignment horizontal="right" vertical="center"/>
    </xf>
    <xf numFmtId="4" fontId="11" fillId="26" borderId="13" applyNumberFormat="0" applyProtection="0">
      <alignment horizontal="right" vertical="center"/>
    </xf>
    <xf numFmtId="4" fontId="11" fillId="20"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4" fontId="11" fillId="31" borderId="13" applyNumberFormat="0" applyProtection="0">
      <alignment vertical="center"/>
    </xf>
    <xf numFmtId="4" fontId="11" fillId="24"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0" fillId="13" borderId="13" applyNumberFormat="0" applyProtection="0">
      <alignmen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65" fillId="81" borderId="30" applyNumberFormat="0" applyAlignment="0" applyProtection="0"/>
    <xf numFmtId="0" fontId="65" fillId="80" borderId="30" applyNumberFormat="0" applyAlignment="0" applyProtection="0"/>
    <xf numFmtId="0" fontId="10" fillId="14"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4" fillId="14" borderId="13" applyNumberFormat="0" applyProtection="0">
      <alignment vertical="center"/>
    </xf>
    <xf numFmtId="4" fontId="15" fillId="26" borderId="13" applyNumberFormat="0" applyProtection="0">
      <alignment horizontal="right" vertical="center"/>
    </xf>
    <xf numFmtId="4" fontId="17" fillId="26" borderId="13" applyNumberFormat="0" applyProtection="0">
      <alignment horizontal="right" vertical="center"/>
    </xf>
    <xf numFmtId="0" fontId="4" fillId="15" borderId="13" applyNumberFormat="0" applyProtection="0">
      <alignment horizontal="left" vertical="center"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15" borderId="13" applyNumberFormat="0" applyProtection="0">
      <alignment horizontal="left" vertical="center" indent="1"/>
    </xf>
    <xf numFmtId="4" fontId="11" fillId="21"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0" fontId="2" fillId="0" borderId="0"/>
    <xf numFmtId="0" fontId="2" fillId="0" borderId="0"/>
    <xf numFmtId="4" fontId="17" fillId="26" borderId="13" applyNumberFormat="0" applyProtection="0">
      <alignment horizontal="right" vertical="center"/>
    </xf>
    <xf numFmtId="0" fontId="4" fillId="29" borderId="13" applyNumberFormat="0" applyProtection="0">
      <alignment horizontal="left" vertical="top" indent="1"/>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19"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0" fontId="4" fillId="0" borderId="0">
      <alignment vertical="top"/>
    </xf>
    <xf numFmtId="4" fontId="11" fillId="31" borderId="13" applyNumberFormat="0" applyProtection="0">
      <alignment horizontal="left" vertical="center" indent="1"/>
    </xf>
    <xf numFmtId="4" fontId="14" fillId="14" borderId="13" applyNumberFormat="0" applyProtection="0">
      <alignment vertical="center"/>
    </xf>
    <xf numFmtId="0" fontId="4" fillId="30" borderId="13" applyNumberFormat="0" applyProtection="0">
      <alignment horizontal="left" vertical="top" indent="1"/>
    </xf>
    <xf numFmtId="4" fontId="11" fillId="21" borderId="13" applyNumberFormat="0" applyProtection="0">
      <alignment horizontal="right" vertical="center"/>
    </xf>
    <xf numFmtId="0" fontId="4" fillId="30" borderId="13" applyNumberFormat="0" applyProtection="0">
      <alignment horizontal="left" vertical="center" indent="1"/>
    </xf>
    <xf numFmtId="4" fontId="15" fillId="31" borderId="13" applyNumberFormat="0" applyProtection="0">
      <alignment vertical="center"/>
    </xf>
    <xf numFmtId="4" fontId="11" fillId="17"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8" borderId="13" applyNumberFormat="0" applyProtection="0">
      <alignment horizontal="left" vertical="center" indent="1"/>
    </xf>
    <xf numFmtId="0" fontId="2" fillId="0" borderId="0"/>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0"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0" fontId="4" fillId="29" borderId="13" applyNumberFormat="0" applyProtection="0">
      <alignment horizontal="left" vertical="top" indent="1"/>
    </xf>
    <xf numFmtId="4" fontId="11" fillId="23"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4" fillId="14" borderId="13" applyNumberFormat="0" applyProtection="0">
      <alignment vertical="center"/>
    </xf>
    <xf numFmtId="4" fontId="11" fillId="18" borderId="13" applyNumberFormat="0" applyProtection="0">
      <alignment horizontal="right" vertical="center"/>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19" borderId="13" applyNumberFormat="0" applyProtection="0">
      <alignment horizontal="right" vertical="center"/>
    </xf>
    <xf numFmtId="0" fontId="11" fillId="15" borderId="13" applyNumberFormat="0" applyProtection="0">
      <alignment horizontal="left" vertical="top" indent="1"/>
    </xf>
    <xf numFmtId="4" fontId="11" fillId="1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4" fillId="14"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0" fontId="10" fillId="14"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19"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20" borderId="13" applyNumberFormat="0" applyProtection="0">
      <alignment horizontal="right" vertical="center"/>
    </xf>
    <xf numFmtId="0" fontId="4" fillId="30" borderId="13" applyNumberFormat="0" applyProtection="0">
      <alignment horizontal="left" vertical="center" indent="1"/>
    </xf>
    <xf numFmtId="4" fontId="11" fillId="26" borderId="13" applyNumberFormat="0" applyProtection="0">
      <alignment horizontal="right" vertical="center"/>
    </xf>
    <xf numFmtId="0" fontId="4" fillId="27" borderId="13" applyNumberFormat="0" applyProtection="0">
      <alignment horizontal="left" vertical="center" indent="1"/>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4" fillId="14" borderId="13" applyNumberFormat="0" applyProtection="0">
      <alignmen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0" fontId="11" fillId="31" borderId="13" applyNumberFormat="0" applyProtection="0">
      <alignment horizontal="left" vertical="top"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15" borderId="13" applyNumberFormat="0" applyProtection="0">
      <alignment horizontal="left" vertical="top" indent="1"/>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1"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0" fontId="11" fillId="15"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0" fontId="4" fillId="0" borderId="0">
      <alignment vertical="top"/>
    </xf>
    <xf numFmtId="0" fontId="4" fillId="29"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4" fontId="11" fillId="19" borderId="13" applyNumberFormat="0" applyProtection="0">
      <alignment horizontal="right" vertical="center"/>
    </xf>
    <xf numFmtId="0" fontId="4" fillId="30" borderId="13" applyNumberFormat="0" applyProtection="0">
      <alignment horizontal="left" vertical="center" indent="1"/>
    </xf>
    <xf numFmtId="4" fontId="11" fillId="28" borderId="13" applyNumberFormat="0" applyProtection="0">
      <alignment horizontal="righ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5" fillId="31" borderId="13" applyNumberFormat="0" applyProtection="0">
      <alignment vertical="center"/>
    </xf>
    <xf numFmtId="0" fontId="4" fillId="29" borderId="13" applyNumberFormat="0" applyProtection="0">
      <alignment horizontal="left" vertical="top" indent="1"/>
    </xf>
    <xf numFmtId="4" fontId="15" fillId="31" borderId="13" applyNumberFormat="0" applyProtection="0">
      <alignmen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29" borderId="13" applyNumberFormat="0" applyProtection="0">
      <alignment horizontal="left" vertical="center" indent="1"/>
    </xf>
    <xf numFmtId="0" fontId="11" fillId="15" borderId="13" applyNumberFormat="0" applyProtection="0">
      <alignment horizontal="left" vertical="top" indent="1"/>
    </xf>
    <xf numFmtId="4" fontId="11" fillId="23" borderId="13" applyNumberFormat="0" applyProtection="0">
      <alignment horizontal="right" vertical="center"/>
    </xf>
    <xf numFmtId="0" fontId="47" fillId="0" borderId="34" applyNumberFormat="0" applyFill="0" applyAlignment="0" applyProtection="0"/>
    <xf numFmtId="0" fontId="4" fillId="0" borderId="0">
      <alignment vertical="top"/>
    </xf>
    <xf numFmtId="4" fontId="11" fillId="28" borderId="13" applyNumberFormat="0" applyProtection="0">
      <alignment horizontal="right" vertical="center"/>
    </xf>
    <xf numFmtId="0" fontId="4" fillId="15" borderId="13" applyNumberFormat="0" applyProtection="0">
      <alignment horizontal="left" vertical="center" indent="1"/>
    </xf>
    <xf numFmtId="0" fontId="10" fillId="14" borderId="13" applyNumberFormat="0" applyProtection="0">
      <alignment horizontal="left" vertical="top" indent="1"/>
    </xf>
    <xf numFmtId="4" fontId="17" fillId="26" borderId="13" applyNumberFormat="0" applyProtection="0">
      <alignment horizontal="right" vertical="center"/>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7" fillId="26" borderId="13" applyNumberFormat="0" applyProtection="0">
      <alignment horizontal="right" vertical="center"/>
    </xf>
    <xf numFmtId="9" fontId="2" fillId="0" borderId="0" applyFont="0" applyFill="0" applyBorder="0" applyAlignment="0" applyProtection="0"/>
    <xf numFmtId="0" fontId="2" fillId="0" borderId="0"/>
    <xf numFmtId="0" fontId="2" fillId="0" borderId="0"/>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0" fontId="45" fillId="81" borderId="19" applyNumberFormat="0" applyAlignment="0" applyProtection="0"/>
    <xf numFmtId="0" fontId="4" fillId="30"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4" fontId="11" fillId="28" borderId="13" applyNumberFormat="0" applyProtection="0">
      <alignment horizontal="left" vertical="center" indent="1"/>
    </xf>
    <xf numFmtId="4" fontId="11" fillId="23"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center" indent="1"/>
    </xf>
    <xf numFmtId="4" fontId="14" fillId="14"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4" fontId="11" fillId="31" borderId="13" applyNumberFormat="0" applyProtection="0">
      <alignmen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2" fillId="0" borderId="0"/>
    <xf numFmtId="4" fontId="11" fillId="28" borderId="13" applyNumberFormat="0" applyProtection="0">
      <alignment horizontal="right" vertical="center"/>
    </xf>
    <xf numFmtId="0" fontId="4" fillId="15" borderId="13" applyNumberFormat="0" applyProtection="0">
      <alignment horizontal="left" vertical="center" indent="1"/>
    </xf>
    <xf numFmtId="4" fontId="14" fillId="14"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15" borderId="13" applyNumberFormat="0" applyProtection="0">
      <alignment horizontal="left" vertical="top" indent="1"/>
    </xf>
    <xf numFmtId="4" fontId="11" fillId="20" borderId="13" applyNumberFormat="0" applyProtection="0">
      <alignment horizontal="right" vertical="center"/>
    </xf>
    <xf numFmtId="4" fontId="11" fillId="26" borderId="13" applyNumberFormat="0" applyProtection="0">
      <alignment horizontal="right" vertical="center"/>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3" borderId="13" applyNumberFormat="0" applyProtection="0">
      <alignment horizontal="right" vertical="center"/>
    </xf>
    <xf numFmtId="4" fontId="17" fillId="26" borderId="13" applyNumberFormat="0" applyProtection="0">
      <alignment horizontal="right" vertical="center"/>
    </xf>
    <xf numFmtId="4" fontId="11" fillId="31" borderId="13" applyNumberFormat="0" applyProtection="0">
      <alignment horizontal="left" vertical="center" indent="1"/>
    </xf>
    <xf numFmtId="4" fontId="11" fillId="28" borderId="13" applyNumberFormat="0" applyProtection="0">
      <alignment horizontal="right" vertical="center"/>
    </xf>
    <xf numFmtId="0" fontId="4" fillId="29" borderId="13" applyNumberFormat="0" applyProtection="0">
      <alignment horizontal="left" vertical="top" indent="1"/>
    </xf>
    <xf numFmtId="0" fontId="4" fillId="0" borderId="0"/>
    <xf numFmtId="0" fontId="11" fillId="31" borderId="13" applyNumberFormat="0" applyProtection="0">
      <alignment horizontal="left" vertical="top" indent="1"/>
    </xf>
    <xf numFmtId="4" fontId="10" fillId="14" borderId="13" applyNumberFormat="0" applyProtection="0">
      <alignment horizontal="left" vertical="center" indent="1"/>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15" borderId="13" applyNumberFormat="0" applyProtection="0">
      <alignment horizontal="left" vertical="center" indent="1"/>
    </xf>
    <xf numFmtId="0" fontId="4" fillId="0" borderId="0">
      <alignment vertical="top"/>
    </xf>
    <xf numFmtId="4" fontId="10" fillId="13" borderId="13" applyNumberFormat="0" applyProtection="0">
      <alignment vertical="center"/>
    </xf>
    <xf numFmtId="0" fontId="4" fillId="29" borderId="13" applyNumberFormat="0" applyProtection="0">
      <alignment horizontal="left" vertical="top" indent="1"/>
    </xf>
    <xf numFmtId="0" fontId="4" fillId="0" borderId="0">
      <alignment vertical="top"/>
    </xf>
    <xf numFmtId="0" fontId="4" fillId="27"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8" fillId="74" borderId="29" applyBorder="0"/>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0" borderId="13" applyNumberFormat="0" applyProtection="0">
      <alignment horizontal="right" vertical="center"/>
    </xf>
    <xf numFmtId="4" fontId="10" fillId="14" borderId="13" applyNumberFormat="0" applyProtection="0">
      <alignment horizontal="left" vertical="center" indent="1"/>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20"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0" fontId="45" fillId="81" borderId="19" applyNumberFormat="0" applyAlignment="0" applyProtection="0"/>
    <xf numFmtId="4" fontId="10" fillId="13"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0" borderId="0">
      <alignment vertical="top"/>
    </xf>
    <xf numFmtId="0" fontId="4" fillId="30" borderId="13" applyNumberFormat="0" applyProtection="0">
      <alignment horizontal="left" vertical="center" indent="1"/>
    </xf>
    <xf numFmtId="4" fontId="15" fillId="31" borderId="13" applyNumberFormat="0" applyProtection="0">
      <alignment vertical="center"/>
    </xf>
    <xf numFmtId="0" fontId="4" fillId="15" borderId="13" applyNumberFormat="0" applyProtection="0">
      <alignment horizontal="left" vertical="center" indent="1"/>
    </xf>
    <xf numFmtId="0" fontId="4" fillId="15" borderId="13" applyNumberFormat="0" applyProtection="0">
      <alignment horizontal="left" vertical="center" indent="1"/>
    </xf>
    <xf numFmtId="0" fontId="2" fillId="0" borderId="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5" fillId="31" borderId="13" applyNumberFormat="0" applyProtection="0">
      <alignment vertical="center"/>
    </xf>
    <xf numFmtId="4" fontId="11" fillId="19" borderId="13" applyNumberFormat="0" applyProtection="0">
      <alignment horizontal="right" vertical="center"/>
    </xf>
    <xf numFmtId="4" fontId="11" fillId="23" borderId="13" applyNumberFormat="0" applyProtection="0">
      <alignment horizontal="right" vertical="center"/>
    </xf>
    <xf numFmtId="4" fontId="15"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17" borderId="13" applyNumberFormat="0" applyProtection="0">
      <alignment horizontal="right" vertical="center"/>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4" fillId="14" borderId="13" applyNumberFormat="0" applyProtection="0">
      <alignment vertical="center"/>
    </xf>
    <xf numFmtId="4" fontId="10" fillId="13" borderId="13" applyNumberFormat="0" applyProtection="0">
      <alignment vertical="center"/>
    </xf>
    <xf numFmtId="0" fontId="48" fillId="55" borderId="19" applyNumberFormat="0" applyAlignment="0" applyProtection="0"/>
    <xf numFmtId="4" fontId="10" fillId="14" borderId="13" applyNumberFormat="0" applyProtection="0">
      <alignment horizontal="left" vertical="center" indent="1"/>
    </xf>
    <xf numFmtId="4" fontId="11" fillId="20"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1" fillId="26" borderId="13" applyNumberFormat="0" applyProtection="0">
      <alignment horizontal="right" vertical="center"/>
    </xf>
    <xf numFmtId="4" fontId="10" fillId="14" borderId="13" applyNumberFormat="0" applyProtection="0">
      <alignment horizontal="left" vertical="center" indent="1"/>
    </xf>
    <xf numFmtId="4" fontId="11" fillId="31" borderId="13" applyNumberFormat="0" applyProtection="0">
      <alignment vertical="center"/>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20" borderId="13" applyNumberFormat="0" applyProtection="0">
      <alignment horizontal="right" vertical="center"/>
    </xf>
    <xf numFmtId="4" fontId="11" fillId="16" borderId="13" applyNumberFormat="0" applyProtection="0">
      <alignment horizontal="right" vertical="center"/>
    </xf>
    <xf numFmtId="0" fontId="48" fillId="55" borderId="19" applyNumberFormat="0" applyAlignment="0" applyProtection="0"/>
    <xf numFmtId="4" fontId="10" fillId="13"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1" fillId="28" borderId="13" applyNumberFormat="0" applyProtection="0">
      <alignment horizontal="left" vertical="center" indent="1"/>
    </xf>
    <xf numFmtId="0" fontId="47" fillId="0" borderId="34" applyNumberFormat="0" applyFill="0" applyAlignment="0" applyProtection="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3" fontId="2" fillId="0" borderId="0" applyFont="0" applyFill="0" applyBorder="0" applyAlignment="0" applyProtection="0"/>
    <xf numFmtId="4" fontId="10" fillId="14" borderId="13" applyNumberFormat="0" applyProtection="0">
      <alignment horizontal="left" vertical="center" indent="1"/>
    </xf>
    <xf numFmtId="0" fontId="2" fillId="0" borderId="0"/>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0" fontId="4" fillId="0" borderId="0">
      <alignment vertical="top"/>
    </xf>
    <xf numFmtId="4" fontId="11" fillId="20" borderId="13" applyNumberFormat="0" applyProtection="0">
      <alignment horizontal="right" vertical="center"/>
    </xf>
    <xf numFmtId="4" fontId="11" fillId="24" borderId="13" applyNumberFormat="0" applyProtection="0">
      <alignment horizontal="right" vertical="center"/>
    </xf>
    <xf numFmtId="4" fontId="11" fillId="16" borderId="13" applyNumberFormat="0" applyProtection="0">
      <alignment horizontal="right" vertical="center"/>
    </xf>
    <xf numFmtId="4" fontId="11" fillId="23" borderId="13" applyNumberFormat="0" applyProtection="0">
      <alignment horizontal="right" vertical="center"/>
    </xf>
    <xf numFmtId="0" fontId="4" fillId="30" borderId="13" applyNumberFormat="0" applyProtection="0">
      <alignment horizontal="left" vertical="top" indent="1"/>
    </xf>
    <xf numFmtId="0" fontId="4" fillId="15" borderId="13" applyNumberFormat="0" applyProtection="0">
      <alignment horizontal="left" vertical="top" indent="1"/>
    </xf>
    <xf numFmtId="4" fontId="11" fillId="23" borderId="13" applyNumberFormat="0" applyProtection="0">
      <alignment horizontal="right" vertical="center"/>
    </xf>
    <xf numFmtId="4" fontId="14" fillId="14"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0" fontId="4" fillId="27" borderId="13" applyNumberFormat="0" applyProtection="0">
      <alignment horizontal="left" vertical="top" indent="1"/>
    </xf>
    <xf numFmtId="0" fontId="4" fillId="30"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4" fillId="30" borderId="13" applyNumberFormat="0" applyProtection="0">
      <alignment horizontal="left" vertical="center" indent="1"/>
    </xf>
    <xf numFmtId="0" fontId="48" fillId="13" borderId="19" applyNumberFormat="0" applyAlignment="0" applyProtection="0"/>
    <xf numFmtId="0" fontId="2" fillId="0" borderId="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1" fillId="31" borderId="13" applyNumberFormat="0" applyProtection="0">
      <alignmen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4" fontId="10" fillId="14"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1" fillId="17"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0" fontId="48" fillId="13" borderId="19" applyNumberFormat="0" applyAlignment="0" applyProtection="0"/>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23" borderId="13" applyNumberFormat="0" applyProtection="0">
      <alignment horizontal="right" vertical="center"/>
    </xf>
    <xf numFmtId="0" fontId="4" fillId="0" borderId="0"/>
    <xf numFmtId="4" fontId="11" fillId="31" borderId="13" applyNumberFormat="0" applyProtection="0">
      <alignmen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0" fontId="2" fillId="0" borderId="0"/>
    <xf numFmtId="0" fontId="4" fillId="30" borderId="13" applyNumberFormat="0" applyProtection="0">
      <alignment horizontal="left" vertical="center" indent="1"/>
    </xf>
    <xf numFmtId="0" fontId="4" fillId="27" borderId="13" applyNumberFormat="0" applyProtection="0">
      <alignment horizontal="left" vertical="top" indent="1"/>
    </xf>
    <xf numFmtId="0" fontId="4" fillId="29" borderId="13" applyNumberFormat="0" applyProtection="0">
      <alignment horizontal="left" vertical="top" indent="1"/>
    </xf>
    <xf numFmtId="4" fontId="11" fillId="23" borderId="13" applyNumberFormat="0" applyProtection="0">
      <alignment horizontal="right" vertical="center"/>
    </xf>
    <xf numFmtId="4" fontId="11" fillId="20" borderId="13" applyNumberFormat="0" applyProtection="0">
      <alignment horizontal="righ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1" fillId="18"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0" fontId="4" fillId="30"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0" fillId="14" borderId="13" applyNumberFormat="0" applyProtection="0">
      <alignment horizontal="left" vertical="center" indent="1"/>
    </xf>
    <xf numFmtId="4" fontId="11" fillId="18" borderId="13" applyNumberFormat="0" applyProtection="0">
      <alignment horizontal="right" vertical="center"/>
    </xf>
    <xf numFmtId="4" fontId="11" fillId="31" borderId="13" applyNumberFormat="0" applyProtection="0">
      <alignment vertical="center"/>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1" fillId="28" borderId="13" applyNumberFormat="0" applyProtection="0">
      <alignment horizontal="left" vertical="center" indent="1"/>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19"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5" fillId="89" borderId="36"/>
    <xf numFmtId="4" fontId="15" fillId="26" borderId="13" applyNumberFormat="0" applyProtection="0">
      <alignment horizontal="right" vertical="center"/>
    </xf>
    <xf numFmtId="0" fontId="11" fillId="31" borderId="13" applyNumberFormat="0" applyProtection="0">
      <alignment horizontal="left" vertical="top" indent="1"/>
    </xf>
    <xf numFmtId="0" fontId="4" fillId="30" borderId="13" applyNumberFormat="0" applyProtection="0">
      <alignment horizontal="left" vertical="top" indent="1"/>
    </xf>
    <xf numFmtId="0" fontId="4" fillId="29" borderId="13" applyNumberFormat="0" applyProtection="0">
      <alignment horizontal="left" vertical="top" indent="1"/>
    </xf>
    <xf numFmtId="0" fontId="4" fillId="27" borderId="13" applyNumberFormat="0" applyProtection="0">
      <alignment horizontal="left" vertical="top" indent="1"/>
    </xf>
    <xf numFmtId="0" fontId="4" fillId="30" borderId="13" applyNumberFormat="0" applyProtection="0">
      <alignment horizontal="left" vertical="top"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2" fillId="0" borderId="0"/>
    <xf numFmtId="0" fontId="2" fillId="0" borderId="0"/>
    <xf numFmtId="4" fontId="17" fillId="26" borderId="13" applyNumberFormat="0" applyProtection="0">
      <alignment horizontal="righ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4" fontId="11" fillId="22"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4" fontId="11" fillId="28" borderId="13" applyNumberFormat="0" applyProtection="0">
      <alignment horizontal="right" vertical="center"/>
    </xf>
    <xf numFmtId="0" fontId="4" fillId="30" borderId="13" applyNumberFormat="0" applyProtection="0">
      <alignment horizontal="left" vertical="center" indent="1"/>
    </xf>
    <xf numFmtId="4" fontId="11" fillId="19" borderId="13" applyNumberFormat="0" applyProtection="0">
      <alignment horizontal="right" vertical="center"/>
    </xf>
    <xf numFmtId="0" fontId="4" fillId="29" borderId="13" applyNumberFormat="0" applyProtection="0">
      <alignment horizontal="left" vertical="center" indent="1"/>
    </xf>
    <xf numFmtId="4" fontId="15" fillId="31" borderId="13" applyNumberFormat="0" applyProtection="0">
      <alignment vertical="center"/>
    </xf>
    <xf numFmtId="0" fontId="2" fillId="0" borderId="0"/>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4" fontId="10" fillId="14" borderId="13" applyNumberFormat="0" applyProtection="0">
      <alignment horizontal="left" vertical="center" indent="1"/>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0" fontId="47" fillId="0" borderId="34" applyNumberFormat="0" applyFill="0" applyAlignment="0" applyProtection="0"/>
    <xf numFmtId="0" fontId="48" fillId="55" borderId="19" applyNumberFormat="0" applyAlignment="0" applyProtection="0"/>
    <xf numFmtId="0" fontId="2" fillId="0" borderId="0"/>
    <xf numFmtId="4" fontId="11" fillId="17"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23"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0" fontId="4" fillId="30" borderId="13" applyNumberFormat="0" applyProtection="0">
      <alignment horizontal="left" vertical="top" indent="1"/>
    </xf>
    <xf numFmtId="4" fontId="17" fillId="26" borderId="13" applyNumberFormat="0" applyProtection="0">
      <alignment horizontal="right" vertical="center"/>
    </xf>
    <xf numFmtId="4" fontId="11" fillId="28" borderId="13" applyNumberFormat="0" applyProtection="0">
      <alignment horizontal="left" vertical="center" indent="1"/>
    </xf>
    <xf numFmtId="4" fontId="11" fillId="31" borderId="13" applyNumberFormat="0" applyProtection="0">
      <alignment horizontal="left" vertical="center" indent="1"/>
    </xf>
    <xf numFmtId="0" fontId="8" fillId="74" borderId="29" applyBorder="0"/>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6" borderId="13" applyNumberFormat="0" applyProtection="0">
      <alignment horizontal="right" vertical="center"/>
    </xf>
    <xf numFmtId="4" fontId="11" fillId="20"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0" fontId="11" fillId="15"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vertical="center"/>
    </xf>
    <xf numFmtId="0" fontId="10" fillId="14" borderId="13" applyNumberFormat="0" applyProtection="0">
      <alignment horizontal="left" vertical="top" indent="1"/>
    </xf>
    <xf numFmtId="4" fontId="14" fillId="14" borderId="13" applyNumberFormat="0" applyProtection="0">
      <alignment vertical="center"/>
    </xf>
    <xf numFmtId="4" fontId="14" fillId="14"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4" fontId="11" fillId="28" borderId="13" applyNumberFormat="0" applyProtection="0">
      <alignment horizontal="right" vertical="center"/>
    </xf>
    <xf numFmtId="0" fontId="4" fillId="29"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4" fontId="11" fillId="19"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1" fillId="15" borderId="13" applyNumberFormat="0" applyProtection="0">
      <alignment horizontal="left" vertical="top" indent="1"/>
    </xf>
    <xf numFmtId="0" fontId="11" fillId="31" borderId="13" applyNumberFormat="0" applyProtection="0">
      <alignment horizontal="left" vertical="top" indent="1"/>
    </xf>
    <xf numFmtId="0" fontId="4" fillId="15" borderId="13" applyNumberFormat="0" applyProtection="0">
      <alignment horizontal="left" vertical="top" indent="1"/>
    </xf>
    <xf numFmtId="0" fontId="2" fillId="0" borderId="0"/>
    <xf numFmtId="0" fontId="4" fillId="27" borderId="13" applyNumberFormat="0" applyProtection="0">
      <alignment horizontal="left" vertical="top" indent="1"/>
    </xf>
    <xf numFmtId="0" fontId="2" fillId="0" borderId="0"/>
    <xf numFmtId="0" fontId="2" fillId="0" borderId="0"/>
    <xf numFmtId="44" fontId="4" fillId="0" borderId="0" applyFont="0" applyFill="0" applyBorder="0" applyAlignment="0" applyProtection="0"/>
    <xf numFmtId="4" fontId="11" fillId="23" borderId="13" applyNumberFormat="0" applyProtection="0">
      <alignment horizontal="right" vertical="center"/>
    </xf>
    <xf numFmtId="4" fontId="15" fillId="31" borderId="13" applyNumberFormat="0" applyProtection="0">
      <alignment vertical="center"/>
    </xf>
    <xf numFmtId="0" fontId="2" fillId="0" borderId="0"/>
    <xf numFmtId="0" fontId="4" fillId="0" borderId="0">
      <alignment vertical="top"/>
    </xf>
    <xf numFmtId="4" fontId="10" fillId="13" borderId="13" applyNumberFormat="0" applyProtection="0">
      <alignmen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5" fillId="31" borderId="13" applyNumberFormat="0" applyProtection="0">
      <alignment vertical="center"/>
    </xf>
    <xf numFmtId="0" fontId="2" fillId="0" borderId="0"/>
    <xf numFmtId="0" fontId="2" fillId="0" borderId="0"/>
    <xf numFmtId="0" fontId="2" fillId="0" borderId="0"/>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center" indent="1"/>
    </xf>
    <xf numFmtId="0" fontId="11" fillId="31" borderId="13" applyNumberFormat="0" applyProtection="0">
      <alignment horizontal="left" vertical="top" indent="1"/>
    </xf>
    <xf numFmtId="4" fontId="11" fillId="28"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4" fontId="11" fillId="20" borderId="13" applyNumberFormat="0" applyProtection="0">
      <alignment horizontal="right" vertical="center"/>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 fontId="11" fillId="17"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21" borderId="13" applyNumberFormat="0" applyProtection="0">
      <alignment horizontal="righ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1" fillId="18"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4" fontId="14" fillId="14" borderId="13" applyNumberFormat="0" applyProtection="0">
      <alignment vertical="center"/>
    </xf>
    <xf numFmtId="4" fontId="11" fillId="16"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horizontal="left" vertical="center" indent="1"/>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horizontal="left" vertical="center" indent="1"/>
    </xf>
    <xf numFmtId="4" fontId="15" fillId="26" borderId="13" applyNumberFormat="0" applyProtection="0">
      <alignment horizontal="right" vertical="center"/>
    </xf>
    <xf numFmtId="0" fontId="5" fillId="89" borderId="36"/>
    <xf numFmtId="4" fontId="11" fillId="17"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vertical="center"/>
    </xf>
    <xf numFmtId="0" fontId="4" fillId="30" borderId="13" applyNumberFormat="0" applyProtection="0">
      <alignment horizontal="left" vertical="center" indent="1"/>
    </xf>
    <xf numFmtId="0" fontId="2" fillId="0" borderId="0"/>
    <xf numFmtId="0" fontId="4" fillId="15" borderId="13" applyNumberFormat="0" applyProtection="0">
      <alignment horizontal="left" vertical="top" indent="1"/>
    </xf>
    <xf numFmtId="0" fontId="4" fillId="0" borderId="0">
      <alignment vertical="top"/>
    </xf>
    <xf numFmtId="0" fontId="4" fillId="0" borderId="0">
      <alignment vertical="top"/>
    </xf>
    <xf numFmtId="4" fontId="11" fillId="19" borderId="13" applyNumberFormat="0" applyProtection="0">
      <alignment horizontal="right" vertical="center"/>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0" fontId="4" fillId="54" borderId="21" applyNumberFormat="0" applyFont="0" applyAlignment="0" applyProtection="0"/>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5" fillId="26" borderId="13" applyNumberFormat="0" applyProtection="0">
      <alignment horizontal="right" vertical="center"/>
    </xf>
    <xf numFmtId="0" fontId="4" fillId="30" borderId="13" applyNumberFormat="0" applyProtection="0">
      <alignment horizontal="left" vertical="top" indent="1"/>
    </xf>
    <xf numFmtId="0" fontId="4" fillId="27" borderId="13" applyNumberFormat="0" applyProtection="0">
      <alignment horizontal="left" vertical="top" indent="1"/>
    </xf>
    <xf numFmtId="4" fontId="11" fillId="23" borderId="13" applyNumberFormat="0" applyProtection="0">
      <alignment horizontal="right" vertical="center"/>
    </xf>
    <xf numFmtId="0" fontId="8" fillId="74" borderId="29" applyBorder="0"/>
    <xf numFmtId="4" fontId="11" fillId="28" borderId="13" applyNumberFormat="0" applyProtection="0">
      <alignment horizontal="left" vertical="center" indent="1"/>
    </xf>
    <xf numFmtId="4" fontId="11" fillId="18" borderId="13" applyNumberFormat="0" applyProtection="0">
      <alignment horizontal="right" vertical="center"/>
    </xf>
    <xf numFmtId="4" fontId="11" fillId="21" borderId="13" applyNumberFormat="0" applyProtection="0">
      <alignment horizontal="right" vertical="center"/>
    </xf>
    <xf numFmtId="0" fontId="4" fillId="27" borderId="13" applyNumberFormat="0" applyProtection="0">
      <alignment horizontal="left" vertical="center" indent="1"/>
    </xf>
    <xf numFmtId="0" fontId="11" fillId="31" borderId="13" applyNumberFormat="0" applyProtection="0">
      <alignment horizontal="left" vertical="top" indent="1"/>
    </xf>
    <xf numFmtId="4" fontId="11" fillId="31" borderId="13" applyNumberFormat="0" applyProtection="0">
      <alignment horizontal="left" vertical="center" indent="1"/>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1" fillId="28" borderId="13" applyNumberFormat="0" applyProtection="0">
      <alignment horizontal="left" vertical="center" indent="1"/>
    </xf>
    <xf numFmtId="4" fontId="11" fillId="17" borderId="13" applyNumberFormat="0" applyProtection="0">
      <alignment horizontal="right" vertical="center"/>
    </xf>
    <xf numFmtId="4" fontId="11" fillId="16" borderId="13" applyNumberFormat="0" applyProtection="0">
      <alignment horizontal="right" vertical="center"/>
    </xf>
    <xf numFmtId="0" fontId="4" fillId="30" borderId="13" applyNumberFormat="0" applyProtection="0">
      <alignment horizontal="left" vertical="top" indent="1"/>
    </xf>
    <xf numFmtId="4" fontId="11" fillId="24" borderId="13" applyNumberFormat="0" applyProtection="0">
      <alignment horizontal="right" vertical="center"/>
    </xf>
    <xf numFmtId="4" fontId="10" fillId="13" borderId="13" applyNumberFormat="0" applyProtection="0">
      <alignmen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30" borderId="13" applyNumberFormat="0" applyProtection="0">
      <alignment horizontal="left" vertical="top" indent="1"/>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11" fillId="15" borderId="13" applyNumberFormat="0" applyProtection="0">
      <alignment horizontal="left" vertical="top" indent="1"/>
    </xf>
    <xf numFmtId="0" fontId="10" fillId="14" borderId="13" applyNumberFormat="0" applyProtection="0">
      <alignment horizontal="left" vertical="top" indent="1"/>
    </xf>
    <xf numFmtId="4" fontId="11" fillId="21" borderId="13" applyNumberFormat="0" applyProtection="0">
      <alignment horizontal="right" vertical="center"/>
    </xf>
    <xf numFmtId="4" fontId="15" fillId="26" borderId="13" applyNumberFormat="0" applyProtection="0">
      <alignment horizontal="right" vertical="center"/>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center" indent="1"/>
    </xf>
    <xf numFmtId="4" fontId="11" fillId="21" borderId="13" applyNumberFormat="0" applyProtection="0">
      <alignment horizontal="right" vertical="center"/>
    </xf>
    <xf numFmtId="4" fontId="11" fillId="28" borderId="13" applyNumberFormat="0" applyProtection="0">
      <alignment horizontal="left" vertical="center" indent="1"/>
    </xf>
    <xf numFmtId="4" fontId="11" fillId="19" borderId="13" applyNumberFormat="0" applyProtection="0">
      <alignment horizontal="right" vertical="center"/>
    </xf>
    <xf numFmtId="4" fontId="11" fillId="28"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0" fontId="4" fillId="0" borderId="0"/>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0" borderId="0">
      <alignment vertical="top"/>
    </xf>
    <xf numFmtId="4" fontId="11" fillId="19" borderId="13" applyNumberFormat="0" applyProtection="0">
      <alignment horizontal="right" vertical="center"/>
    </xf>
    <xf numFmtId="0" fontId="4" fillId="15" borderId="13" applyNumberFormat="0" applyProtection="0">
      <alignment horizontal="left" vertical="top" indent="1"/>
    </xf>
    <xf numFmtId="0" fontId="2" fillId="0" borderId="0"/>
    <xf numFmtId="0" fontId="4" fillId="29" borderId="13" applyNumberFormat="0" applyProtection="0">
      <alignment horizontal="left" vertical="center" indent="1"/>
    </xf>
    <xf numFmtId="0" fontId="2" fillId="0" borderId="0"/>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30" borderId="13" applyNumberFormat="0" applyProtection="0">
      <alignment horizontal="left" vertical="top" indent="1"/>
    </xf>
    <xf numFmtId="4" fontId="11" fillId="28" borderId="13" applyNumberFormat="0" applyProtection="0">
      <alignment horizontal="left" vertical="center"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9" fontId="2" fillId="0" borderId="0" applyFont="0" applyFill="0" applyBorder="0" applyAlignment="0" applyProtection="0"/>
    <xf numFmtId="4" fontId="11" fillId="18" borderId="13" applyNumberFormat="0" applyProtection="0">
      <alignment horizontal="right" vertical="center"/>
    </xf>
    <xf numFmtId="0" fontId="10" fillId="14" borderId="13" applyNumberFormat="0" applyProtection="0">
      <alignment horizontal="left" vertical="top" indent="1"/>
    </xf>
    <xf numFmtId="0" fontId="5" fillId="89" borderId="36"/>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20"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30" borderId="13" applyNumberFormat="0" applyProtection="0">
      <alignment horizontal="left" vertical="top" indent="1"/>
    </xf>
    <xf numFmtId="0" fontId="11" fillId="31" borderId="13" applyNumberFormat="0" applyProtection="0">
      <alignment horizontal="left" vertical="top" indent="1"/>
    </xf>
    <xf numFmtId="4" fontId="15" fillId="31" borderId="13" applyNumberFormat="0" applyProtection="0">
      <alignment vertical="center"/>
    </xf>
    <xf numFmtId="4" fontId="11" fillId="22" borderId="13" applyNumberFormat="0" applyProtection="0">
      <alignment horizontal="right" vertical="center"/>
    </xf>
    <xf numFmtId="0" fontId="4" fillId="30" borderId="13" applyNumberFormat="0" applyProtection="0">
      <alignment horizontal="left" vertical="center" indent="1"/>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1"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4" fillId="14" borderId="13" applyNumberFormat="0" applyProtection="0">
      <alignment vertical="center"/>
    </xf>
    <xf numFmtId="4" fontId="11" fillId="16"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top" indent="1"/>
    </xf>
    <xf numFmtId="4" fontId="11" fillId="19" borderId="13" applyNumberFormat="0" applyProtection="0">
      <alignment horizontal="right" vertical="center"/>
    </xf>
    <xf numFmtId="4" fontId="11"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4" fontId="14" fillId="14" borderId="13" applyNumberFormat="0" applyProtection="0">
      <alignment vertical="center"/>
    </xf>
    <xf numFmtId="4" fontId="17" fillId="26" borderId="13" applyNumberFormat="0" applyProtection="0">
      <alignment horizontal="right" vertical="center"/>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18"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0" fontId="8" fillId="74" borderId="29" applyBorder="0"/>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30" borderId="13" applyNumberFormat="0" applyProtection="0">
      <alignment horizontal="left" vertical="center" indent="1"/>
    </xf>
    <xf numFmtId="0" fontId="4" fillId="27" borderId="13" applyNumberFormat="0" applyProtection="0">
      <alignment horizontal="left" vertical="top" indent="1"/>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0" fontId="4" fillId="30" borderId="13" applyNumberFormat="0" applyProtection="0">
      <alignment horizontal="left" vertical="center" indent="1"/>
    </xf>
    <xf numFmtId="4" fontId="11" fillId="22" borderId="13" applyNumberFormat="0" applyProtection="0">
      <alignment horizontal="right" vertical="center"/>
    </xf>
    <xf numFmtId="0" fontId="4" fillId="29" borderId="13" applyNumberFormat="0" applyProtection="0">
      <alignment horizontal="left" vertical="top" indent="1"/>
    </xf>
    <xf numFmtId="0" fontId="2" fillId="0" borderId="0"/>
    <xf numFmtId="0" fontId="2" fillId="0" borderId="0"/>
    <xf numFmtId="0" fontId="2" fillId="0" borderId="0"/>
    <xf numFmtId="0" fontId="2" fillId="0" borderId="0"/>
    <xf numFmtId="4" fontId="11" fillId="24" borderId="13" applyNumberFormat="0" applyProtection="0">
      <alignment horizontal="right" vertical="center"/>
    </xf>
    <xf numFmtId="0" fontId="10" fillId="14"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4" fontId="11" fillId="22"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3" fontId="4" fillId="0" borderId="0" applyFont="0" applyFill="0" applyBorder="0" applyAlignment="0" applyProtection="0"/>
    <xf numFmtId="0" fontId="11" fillId="31" borderId="13" applyNumberFormat="0" applyProtection="0">
      <alignment horizontal="left" vertical="top" indent="1"/>
    </xf>
    <xf numFmtId="4" fontId="15" fillId="26" borderId="13" applyNumberFormat="0" applyProtection="0">
      <alignment horizontal="right" vertical="center"/>
    </xf>
    <xf numFmtId="4" fontId="17" fillId="26" borderId="13" applyNumberFormat="0" applyProtection="0">
      <alignment horizontal="right" vertical="center"/>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5" fillId="31" borderId="13" applyNumberFormat="0" applyProtection="0">
      <alignment vertical="center"/>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4" fillId="14" borderId="13" applyNumberFormat="0" applyProtection="0">
      <alignment vertical="center"/>
    </xf>
    <xf numFmtId="4" fontId="10" fillId="13" borderId="13" applyNumberFormat="0" applyProtection="0">
      <alignment vertical="center"/>
    </xf>
    <xf numFmtId="4" fontId="15" fillId="31" borderId="13" applyNumberFormat="0" applyProtection="0">
      <alignmen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0" fontId="4" fillId="30" borderId="13" applyNumberFormat="0" applyProtection="0">
      <alignment horizontal="left" vertical="top" indent="1"/>
    </xf>
    <xf numFmtId="4" fontId="11" fillId="20" borderId="13" applyNumberFormat="0" applyProtection="0">
      <alignment horizontal="right" vertical="center"/>
    </xf>
    <xf numFmtId="0" fontId="4" fillId="30"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7" fillId="26" borderId="13" applyNumberFormat="0" applyProtection="0">
      <alignment horizontal="right" vertical="center"/>
    </xf>
    <xf numFmtId="4" fontId="11" fillId="28"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27" borderId="13" applyNumberFormat="0" applyProtection="0">
      <alignment horizontal="left" vertical="center" indent="1"/>
    </xf>
    <xf numFmtId="0" fontId="4" fillId="15" borderId="13" applyNumberFormat="0" applyProtection="0">
      <alignment horizontal="left" vertical="center" indent="1"/>
    </xf>
    <xf numFmtId="4" fontId="11" fillId="28" borderId="13" applyNumberFormat="0" applyProtection="0">
      <alignment horizontal="righ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5" fillId="26"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1" fillId="31" borderId="13" applyNumberFormat="0" applyProtection="0">
      <alignment vertical="center"/>
    </xf>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0" fontId="65" fillId="80" borderId="30" applyNumberFormat="0" applyAlignment="0" applyProtection="0"/>
    <xf numFmtId="0" fontId="11" fillId="31" borderId="13" applyNumberFormat="0" applyProtection="0">
      <alignment horizontal="left" vertical="top"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4" fontId="11" fillId="24" borderId="13" applyNumberFormat="0" applyProtection="0">
      <alignment horizontal="righ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4" fontId="11" fillId="21" borderId="13" applyNumberFormat="0" applyProtection="0">
      <alignment horizontal="right" vertical="center"/>
    </xf>
    <xf numFmtId="4" fontId="11" fillId="23" borderId="13" applyNumberFormat="0" applyProtection="0">
      <alignment horizontal="right" vertical="center"/>
    </xf>
    <xf numFmtId="4" fontId="11" fillId="20"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0" fontId="2" fillId="0" borderId="0"/>
    <xf numFmtId="0" fontId="2" fillId="0" borderId="0"/>
    <xf numFmtId="4" fontId="11" fillId="28"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top" indent="1"/>
    </xf>
    <xf numFmtId="4" fontId="14" fillId="14" borderId="13" applyNumberFormat="0" applyProtection="0">
      <alignmen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0" fillId="13" borderId="13" applyNumberFormat="0" applyProtection="0">
      <alignment vertical="center"/>
    </xf>
    <xf numFmtId="4" fontId="10" fillId="14" borderId="13" applyNumberFormat="0" applyProtection="0">
      <alignment horizontal="left" vertical="center" indent="1"/>
    </xf>
    <xf numFmtId="0" fontId="4" fillId="0" borderId="0">
      <alignment vertical="top"/>
    </xf>
    <xf numFmtId="0" fontId="4" fillId="15" borderId="13" applyNumberFormat="0" applyProtection="0">
      <alignment horizontal="left" vertical="center" indent="1"/>
    </xf>
    <xf numFmtId="0" fontId="4" fillId="15" borderId="13" applyNumberFormat="0" applyProtection="0">
      <alignment horizontal="left" vertical="top" indent="1"/>
    </xf>
    <xf numFmtId="4" fontId="11" fillId="28" borderId="13" applyNumberFormat="0" applyProtection="0">
      <alignment horizontal="left" vertical="center" indent="1"/>
    </xf>
    <xf numFmtId="4" fontId="11" fillId="23" borderId="13" applyNumberFormat="0" applyProtection="0">
      <alignment horizontal="right" vertical="center"/>
    </xf>
    <xf numFmtId="0" fontId="11" fillId="15" borderId="13" applyNumberFormat="0" applyProtection="0">
      <alignment horizontal="left" vertical="top" indent="1"/>
    </xf>
    <xf numFmtId="0" fontId="4" fillId="15" borderId="13" applyNumberFormat="0" applyProtection="0">
      <alignment horizontal="left" vertical="center" indent="1"/>
    </xf>
    <xf numFmtId="0" fontId="4" fillId="0" borderId="0">
      <alignment vertical="top"/>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28" borderId="13" applyNumberFormat="0" applyProtection="0">
      <alignment horizontal="left" vertical="center" indent="1"/>
    </xf>
    <xf numFmtId="4" fontId="10" fillId="13" borderId="13" applyNumberFormat="0" applyProtection="0">
      <alignment vertical="center"/>
    </xf>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4" fontId="17" fillId="26" borderId="13" applyNumberFormat="0" applyProtection="0">
      <alignment horizontal="right" vertical="center"/>
    </xf>
    <xf numFmtId="0" fontId="4" fillId="30" borderId="13" applyNumberFormat="0" applyProtection="0">
      <alignment horizontal="left" vertical="top" indent="1"/>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0" fillId="13" borderId="13" applyNumberFormat="0" applyProtection="0">
      <alignment vertical="center"/>
    </xf>
    <xf numFmtId="0" fontId="4" fillId="54" borderId="21" applyNumberFormat="0" applyFont="0" applyAlignment="0" applyProtection="0"/>
    <xf numFmtId="4" fontId="15" fillId="26" borderId="13" applyNumberFormat="0" applyProtection="0">
      <alignment horizontal="right" vertical="center"/>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29"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1" fillId="26" borderId="13" applyNumberFormat="0" applyProtection="0">
      <alignment horizontal="right" vertical="center"/>
    </xf>
    <xf numFmtId="4" fontId="11" fillId="31" borderId="13" applyNumberFormat="0" applyProtection="0">
      <alignment horizontal="left" vertical="center" indent="1"/>
    </xf>
    <xf numFmtId="0" fontId="4" fillId="30" borderId="13" applyNumberFormat="0" applyProtection="0">
      <alignment horizontal="left" vertical="center"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2" borderId="13" applyNumberFormat="0" applyProtection="0">
      <alignment horizontal="right" vertical="center"/>
    </xf>
    <xf numFmtId="4" fontId="11" fillId="20" borderId="13" applyNumberFormat="0" applyProtection="0">
      <alignment horizontal="right" vertical="center"/>
    </xf>
    <xf numFmtId="4" fontId="11" fillId="31" borderId="13" applyNumberFormat="0" applyProtection="0">
      <alignment horizontal="left" vertical="center" indent="1"/>
    </xf>
    <xf numFmtId="4" fontId="11" fillId="16" borderId="13" applyNumberFormat="0" applyProtection="0">
      <alignment horizontal="righ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18" borderId="13" applyNumberFormat="0" applyProtection="0">
      <alignment horizontal="right" vertical="center"/>
    </xf>
    <xf numFmtId="4" fontId="11" fillId="21" borderId="13" applyNumberFormat="0" applyProtection="0">
      <alignment horizontal="right" vertical="center"/>
    </xf>
    <xf numFmtId="0" fontId="4" fillId="27" borderId="13" applyNumberFormat="0" applyProtection="0">
      <alignment horizontal="left" vertical="top" indent="1"/>
    </xf>
    <xf numFmtId="4" fontId="11" fillId="28" borderId="13" applyNumberFormat="0" applyProtection="0">
      <alignment horizontal="right" vertical="center"/>
    </xf>
    <xf numFmtId="4" fontId="15" fillId="31" borderId="13" applyNumberFormat="0" applyProtection="0">
      <alignment vertical="center"/>
    </xf>
    <xf numFmtId="0" fontId="11" fillId="31" borderId="13" applyNumberFormat="0" applyProtection="0">
      <alignment horizontal="left" vertical="top" indent="1"/>
    </xf>
    <xf numFmtId="4" fontId="11" fillId="28" borderId="13" applyNumberFormat="0" applyProtection="0">
      <alignment horizontal="left" vertical="center" indent="1"/>
    </xf>
    <xf numFmtId="0" fontId="4" fillId="30" borderId="13" applyNumberFormat="0" applyProtection="0">
      <alignment horizontal="left" vertical="top"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23" borderId="13" applyNumberFormat="0" applyProtection="0">
      <alignment horizontal="right" vertical="center"/>
    </xf>
    <xf numFmtId="0" fontId="4" fillId="29" borderId="13" applyNumberFormat="0" applyProtection="0">
      <alignment horizontal="left" vertical="top" indent="1"/>
    </xf>
    <xf numFmtId="4" fontId="11" fillId="24" borderId="13" applyNumberFormat="0" applyProtection="0">
      <alignment horizontal="right" vertical="center"/>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4" fontId="11" fillId="24" borderId="13" applyNumberFormat="0" applyProtection="0">
      <alignment horizontal="right" vertical="center"/>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vertical="center"/>
    </xf>
    <xf numFmtId="4" fontId="11" fillId="20" borderId="13" applyNumberFormat="0" applyProtection="0">
      <alignment horizontal="right" vertical="center"/>
    </xf>
    <xf numFmtId="0" fontId="11" fillId="31" borderId="13" applyNumberFormat="0" applyProtection="0">
      <alignment horizontal="left" vertical="top" indent="1"/>
    </xf>
    <xf numFmtId="0" fontId="10" fillId="14" borderId="13" applyNumberFormat="0" applyProtection="0">
      <alignment horizontal="left" vertical="top" indent="1"/>
    </xf>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4" fontId="11" fillId="28" borderId="13" applyNumberFormat="0" applyProtection="0">
      <alignment horizontal="right" vertical="center"/>
    </xf>
    <xf numFmtId="4" fontId="11" fillId="31" borderId="13" applyNumberFormat="0" applyProtection="0">
      <alignment vertical="center"/>
    </xf>
    <xf numFmtId="4" fontId="11" fillId="24" borderId="13" applyNumberFormat="0" applyProtection="0">
      <alignment horizontal="right" vertical="center"/>
    </xf>
    <xf numFmtId="4" fontId="11" fillId="17"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3" borderId="13" applyNumberFormat="0" applyProtection="0">
      <alignment vertical="center"/>
    </xf>
    <xf numFmtId="4" fontId="10" fillId="13" borderId="13" applyNumberFormat="0" applyProtection="0">
      <alignment vertical="center"/>
    </xf>
    <xf numFmtId="4" fontId="11" fillId="20" borderId="13" applyNumberFormat="0" applyProtection="0">
      <alignment horizontal="right" vertical="center"/>
    </xf>
    <xf numFmtId="4" fontId="11" fillId="22" borderId="13" applyNumberFormat="0" applyProtection="0">
      <alignment horizontal="right" vertical="center"/>
    </xf>
    <xf numFmtId="4" fontId="11" fillId="28" borderId="13" applyNumberFormat="0" applyProtection="0">
      <alignment horizontal="right" vertical="center"/>
    </xf>
    <xf numFmtId="0" fontId="4" fillId="30"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4" fontId="17" fillId="26" borderId="13" applyNumberFormat="0" applyProtection="0">
      <alignment horizontal="right" vertical="center"/>
    </xf>
    <xf numFmtId="0" fontId="4" fillId="30" borderId="13" applyNumberFormat="0" applyProtection="0">
      <alignment horizontal="left" vertical="center" indent="1"/>
    </xf>
    <xf numFmtId="4" fontId="10" fillId="14"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4" fontId="14" fillId="14" borderId="13" applyNumberFormat="0" applyProtection="0">
      <alignment vertical="center"/>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21"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2" fillId="0" borderId="0"/>
    <xf numFmtId="0" fontId="4" fillId="29" borderId="13" applyNumberFormat="0" applyProtection="0">
      <alignment horizontal="left" vertical="top" indent="1"/>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top" indent="1"/>
    </xf>
    <xf numFmtId="0" fontId="4" fillId="27" borderId="13" applyNumberFormat="0" applyProtection="0">
      <alignment horizontal="left" vertical="center" indent="1"/>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0" fontId="4" fillId="15" borderId="13" applyNumberFormat="0" applyProtection="0">
      <alignment horizontal="left" vertical="top" indent="1"/>
    </xf>
    <xf numFmtId="4" fontId="10" fillId="14" borderId="13" applyNumberFormat="0" applyProtection="0">
      <alignment horizontal="left" vertical="center" indent="1"/>
    </xf>
    <xf numFmtId="0" fontId="4" fillId="30" borderId="13" applyNumberFormat="0" applyProtection="0">
      <alignment horizontal="left" vertical="top" indent="1"/>
    </xf>
    <xf numFmtId="4" fontId="11" fillId="22" borderId="13" applyNumberFormat="0" applyProtection="0">
      <alignment horizontal="right" vertical="center"/>
    </xf>
    <xf numFmtId="4" fontId="11" fillId="28" borderId="13" applyNumberFormat="0" applyProtection="0">
      <alignment horizontal="right" vertical="center"/>
    </xf>
    <xf numFmtId="0" fontId="2" fillId="0" borderId="0"/>
    <xf numFmtId="4" fontId="11" fillId="17" borderId="13" applyNumberFormat="0" applyProtection="0">
      <alignment horizontal="right" vertical="center"/>
    </xf>
    <xf numFmtId="4" fontId="11" fillId="20"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30" borderId="13" applyNumberFormat="0" applyProtection="0">
      <alignment horizontal="left" vertical="center" indent="1"/>
    </xf>
    <xf numFmtId="4" fontId="15" fillId="31" borderId="13" applyNumberFormat="0" applyProtection="0">
      <alignment vertical="center"/>
    </xf>
    <xf numFmtId="4" fontId="11" fillId="26" borderId="13" applyNumberFormat="0" applyProtection="0">
      <alignment horizontal="right" vertical="center"/>
    </xf>
    <xf numFmtId="0" fontId="11" fillId="15" borderId="13" applyNumberFormat="0" applyProtection="0">
      <alignment horizontal="left" vertical="top" indent="1"/>
    </xf>
    <xf numFmtId="0" fontId="10" fillId="14" borderId="13" applyNumberFormat="0" applyProtection="0">
      <alignment horizontal="left" vertical="top" indent="1"/>
    </xf>
    <xf numFmtId="4" fontId="10" fillId="13"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5" fillId="31" borderId="13" applyNumberFormat="0" applyProtection="0">
      <alignmen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right" vertical="center"/>
    </xf>
    <xf numFmtId="0" fontId="11" fillId="15" borderId="13" applyNumberFormat="0" applyProtection="0">
      <alignment horizontal="left" vertical="top" indent="1"/>
    </xf>
    <xf numFmtId="4" fontId="15" fillId="26" borderId="13" applyNumberFormat="0" applyProtection="0">
      <alignment horizontal="right" vertical="center"/>
    </xf>
    <xf numFmtId="4" fontId="15" fillId="31" borderId="13" applyNumberFormat="0" applyProtection="0">
      <alignment vertical="center"/>
    </xf>
    <xf numFmtId="0" fontId="11" fillId="31" borderId="13" applyNumberFormat="0" applyProtection="0">
      <alignment horizontal="left" vertical="top" indent="1"/>
    </xf>
    <xf numFmtId="0" fontId="4" fillId="29" borderId="13" applyNumberFormat="0" applyProtection="0">
      <alignment horizontal="left" vertical="center" indent="1"/>
    </xf>
    <xf numFmtId="0" fontId="4" fillId="27" borderId="13" applyNumberFormat="0" applyProtection="0">
      <alignment horizontal="left" vertical="center" indent="1"/>
    </xf>
    <xf numFmtId="0" fontId="4" fillId="29" borderId="13" applyNumberFormat="0" applyProtection="0">
      <alignment horizontal="left" vertical="center" indent="1"/>
    </xf>
    <xf numFmtId="4" fontId="11" fillId="23" borderId="13" applyNumberFormat="0" applyProtection="0">
      <alignment horizontal="right" vertical="center"/>
    </xf>
    <xf numFmtId="4" fontId="11" fillId="20"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0" fontId="44" fillId="80" borderId="19" applyNumberFormat="0" applyAlignment="0" applyProtection="0"/>
    <xf numFmtId="4" fontId="14" fillId="14" borderId="13" applyNumberFormat="0" applyProtection="0">
      <alignment vertical="center"/>
    </xf>
    <xf numFmtId="4" fontId="11" fillId="18" borderId="13" applyNumberFormat="0" applyProtection="0">
      <alignment horizontal="right" vertical="center"/>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3" borderId="13" applyNumberFormat="0" applyProtection="0">
      <alignment horizontal="right" vertical="center"/>
    </xf>
    <xf numFmtId="4" fontId="17" fillId="26" borderId="13" applyNumberFormat="0" applyProtection="0">
      <alignment horizontal="right" vertical="center"/>
    </xf>
    <xf numFmtId="0" fontId="11" fillId="31" borderId="13" applyNumberFormat="0" applyProtection="0">
      <alignment horizontal="left" vertical="top" indent="1"/>
    </xf>
    <xf numFmtId="4" fontId="15" fillId="31" borderId="13" applyNumberFormat="0" applyProtection="0">
      <alignment vertical="center"/>
    </xf>
    <xf numFmtId="0" fontId="4" fillId="29" borderId="13" applyNumberFormat="0" applyProtection="0">
      <alignment horizontal="left" vertical="center" indent="1"/>
    </xf>
    <xf numFmtId="0" fontId="4" fillId="30" borderId="13" applyNumberFormat="0" applyProtection="0">
      <alignment horizontal="left" vertical="center" indent="1"/>
    </xf>
    <xf numFmtId="4" fontId="11" fillId="28"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4" fontId="11" fillId="19"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horizontal="left" vertical="center" indent="1"/>
    </xf>
    <xf numFmtId="0" fontId="10" fillId="14" borderId="13" applyNumberFormat="0" applyProtection="0">
      <alignment horizontal="left" vertical="top"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2" borderId="13" applyNumberFormat="0" applyProtection="0">
      <alignment horizontal="right" vertical="center"/>
    </xf>
    <xf numFmtId="0" fontId="11" fillId="15" borderId="13" applyNumberFormat="0" applyProtection="0">
      <alignment horizontal="left" vertical="top" indent="1"/>
    </xf>
    <xf numFmtId="4" fontId="11" fillId="26"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4" fontId="11" fillId="31" borderId="13" applyNumberFormat="0" applyProtection="0">
      <alignment horizontal="left" vertical="center" indent="1"/>
    </xf>
    <xf numFmtId="4" fontId="11" fillId="26" borderId="13" applyNumberFormat="0" applyProtection="0">
      <alignment horizontal="right" vertical="center"/>
    </xf>
    <xf numFmtId="0" fontId="4" fillId="30" borderId="13" applyNumberFormat="0" applyProtection="0">
      <alignment horizontal="left" vertical="center" indent="1"/>
    </xf>
    <xf numFmtId="4" fontId="17" fillId="26" borderId="13" applyNumberFormat="0" applyProtection="0">
      <alignment horizontal="right" vertical="center"/>
    </xf>
    <xf numFmtId="4" fontId="15" fillId="26" borderId="13" applyNumberFormat="0" applyProtection="0">
      <alignment horizontal="right" vertical="center"/>
    </xf>
    <xf numFmtId="4" fontId="11" fillId="23" borderId="13" applyNumberFormat="0" applyProtection="0">
      <alignment horizontal="right" vertical="center"/>
    </xf>
    <xf numFmtId="4" fontId="15" fillId="31" borderId="13" applyNumberFormat="0" applyProtection="0">
      <alignment vertical="center"/>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8" fillId="74" borderId="29" applyBorder="0"/>
    <xf numFmtId="0" fontId="4" fillId="29" borderId="13" applyNumberFormat="0" applyProtection="0">
      <alignment horizontal="left" vertical="top" indent="1"/>
    </xf>
    <xf numFmtId="4" fontId="11" fillId="28" borderId="13" applyNumberFormat="0" applyProtection="0">
      <alignment horizontal="right" vertical="center"/>
    </xf>
    <xf numFmtId="0" fontId="4" fillId="27" borderId="13" applyNumberFormat="0" applyProtection="0">
      <alignment horizontal="left" vertical="top"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0" fillId="13" borderId="13" applyNumberFormat="0" applyProtection="0">
      <alignment vertical="center"/>
    </xf>
    <xf numFmtId="4" fontId="11" fillId="18" borderId="13" applyNumberFormat="0" applyProtection="0">
      <alignment horizontal="right" vertical="center"/>
    </xf>
    <xf numFmtId="4" fontId="11" fillId="28" borderId="13" applyNumberFormat="0" applyProtection="0">
      <alignment horizontal="right" vertical="center"/>
    </xf>
    <xf numFmtId="4" fontId="11" fillId="23" borderId="13" applyNumberFormat="0" applyProtection="0">
      <alignment horizontal="right" vertical="center"/>
    </xf>
    <xf numFmtId="0" fontId="4" fillId="27"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top" indent="1"/>
    </xf>
    <xf numFmtId="4" fontId="15" fillId="31" borderId="13" applyNumberFormat="0" applyProtection="0">
      <alignment vertical="center"/>
    </xf>
    <xf numFmtId="0" fontId="11" fillId="31" borderId="13" applyNumberFormat="0" applyProtection="0">
      <alignment horizontal="left" vertical="top" indent="1"/>
    </xf>
    <xf numFmtId="0" fontId="47" fillId="0" borderId="35" applyNumberFormat="0" applyFill="0" applyAlignment="0" applyProtection="0"/>
    <xf numFmtId="4" fontId="11" fillId="28" borderId="13" applyNumberFormat="0" applyProtection="0">
      <alignment horizontal="left" vertical="center" indent="1"/>
    </xf>
    <xf numFmtId="0" fontId="4" fillId="30" borderId="13" applyNumberFormat="0" applyProtection="0">
      <alignment horizontal="left" vertical="top" indent="1"/>
    </xf>
    <xf numFmtId="4" fontId="15" fillId="31" borderId="13" applyNumberFormat="0" applyProtection="0">
      <alignment vertical="center"/>
    </xf>
    <xf numFmtId="0" fontId="4" fillId="30" borderId="13" applyNumberFormat="0" applyProtection="0">
      <alignment horizontal="left" vertical="center" indent="1"/>
    </xf>
    <xf numFmtId="0" fontId="4" fillId="29" borderId="13" applyNumberFormat="0" applyProtection="0">
      <alignment horizontal="left" vertical="center" indent="1"/>
    </xf>
    <xf numFmtId="0" fontId="4" fillId="27" borderId="13" applyNumberFormat="0" applyProtection="0">
      <alignment horizontal="left" vertical="top" indent="1"/>
    </xf>
    <xf numFmtId="4" fontId="11" fillId="19"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4" fontId="11" fillId="18" borderId="13" applyNumberFormat="0" applyProtection="0">
      <alignment horizontal="right" vertical="center"/>
    </xf>
    <xf numFmtId="4" fontId="11" fillId="21"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0" fontId="4" fillId="27" borderId="13" applyNumberFormat="0" applyProtection="0">
      <alignment horizontal="left" vertical="top" indent="1"/>
    </xf>
    <xf numFmtId="0" fontId="4" fillId="29" borderId="13" applyNumberFormat="0" applyProtection="0">
      <alignment horizontal="left" vertical="center" indent="1"/>
    </xf>
    <xf numFmtId="4" fontId="11" fillId="26" borderId="13" applyNumberFormat="0" applyProtection="0">
      <alignment horizontal="right" vertical="center"/>
    </xf>
    <xf numFmtId="4" fontId="11" fillId="31" borderId="13" applyNumberFormat="0" applyProtection="0">
      <alignment horizontal="left" vertical="center" indent="1"/>
    </xf>
    <xf numFmtId="4" fontId="15" fillId="26" borderId="13" applyNumberFormat="0" applyProtection="0">
      <alignment horizontal="right" vertical="center"/>
    </xf>
    <xf numFmtId="0" fontId="11" fillId="15" borderId="13" applyNumberFormat="0" applyProtection="0">
      <alignment horizontal="left" vertical="top" indent="1"/>
    </xf>
    <xf numFmtId="4" fontId="11" fillId="22" borderId="13" applyNumberFormat="0" applyProtection="0">
      <alignment horizontal="right" vertical="center"/>
    </xf>
    <xf numFmtId="4" fontId="11" fillId="31" borderId="13" applyNumberFormat="0" applyProtection="0">
      <alignment horizontal="left" vertical="center" indent="1"/>
    </xf>
    <xf numFmtId="4" fontId="11" fillId="31" borderId="13" applyNumberFormat="0" applyProtection="0">
      <alignment vertical="center"/>
    </xf>
    <xf numFmtId="0" fontId="4" fillId="29"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6" borderId="13" applyNumberFormat="0" applyProtection="0">
      <alignment horizontal="right" vertical="center"/>
    </xf>
    <xf numFmtId="4" fontId="14" fillId="14" borderId="13" applyNumberFormat="0" applyProtection="0">
      <alignment vertical="center"/>
    </xf>
    <xf numFmtId="0" fontId="11" fillId="15" borderId="13" applyNumberFormat="0" applyProtection="0">
      <alignment horizontal="left" vertical="top" indent="1"/>
    </xf>
    <xf numFmtId="0" fontId="2" fillId="0" borderId="0"/>
    <xf numFmtId="0" fontId="2" fillId="0" borderId="0"/>
    <xf numFmtId="4" fontId="17" fillId="26" borderId="13" applyNumberFormat="0" applyProtection="0">
      <alignment horizontal="right" vertical="center"/>
    </xf>
    <xf numFmtId="4" fontId="15" fillId="26" borderId="13" applyNumberFormat="0" applyProtection="0">
      <alignment horizontal="right" vertical="center"/>
    </xf>
    <xf numFmtId="0" fontId="11" fillId="31" borderId="13" applyNumberFormat="0" applyProtection="0">
      <alignment horizontal="left" vertical="top" indent="1"/>
    </xf>
    <xf numFmtId="4" fontId="11" fillId="31" borderId="13" applyNumberFormat="0" applyProtection="0">
      <alignment vertical="center"/>
    </xf>
    <xf numFmtId="0" fontId="4" fillId="27" borderId="13" applyNumberFormat="0" applyProtection="0">
      <alignment horizontal="left" vertical="top" indent="1"/>
    </xf>
    <xf numFmtId="4" fontId="11" fillId="22" borderId="13" applyNumberFormat="0" applyProtection="0">
      <alignment horizontal="right" vertical="center"/>
    </xf>
    <xf numFmtId="4" fontId="11" fillId="19" borderId="13" applyNumberFormat="0" applyProtection="0">
      <alignment horizontal="righ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0" fontId="4" fillId="29" borderId="13" applyNumberFormat="0" applyProtection="0">
      <alignment horizontal="left" vertical="top" indent="1"/>
    </xf>
    <xf numFmtId="4" fontId="11" fillId="31" borderId="13" applyNumberFormat="0" applyProtection="0">
      <alignment horizontal="left" vertical="center" indent="1"/>
    </xf>
    <xf numFmtId="4" fontId="10" fillId="13" borderId="13" applyNumberFormat="0" applyProtection="0">
      <alignment vertical="center"/>
    </xf>
    <xf numFmtId="0" fontId="4" fillId="30" borderId="13" applyNumberFormat="0" applyProtection="0">
      <alignment horizontal="left" vertical="top" indent="1"/>
    </xf>
    <xf numFmtId="4" fontId="11" fillId="18" borderId="13" applyNumberFormat="0" applyProtection="0">
      <alignment horizontal="right" vertical="center"/>
    </xf>
    <xf numFmtId="4" fontId="11" fillId="18" borderId="13" applyNumberFormat="0" applyProtection="0">
      <alignment horizontal="right" vertical="center"/>
    </xf>
    <xf numFmtId="0" fontId="57" fillId="0" borderId="0"/>
    <xf numFmtId="4" fontId="10" fillId="14" borderId="13" applyNumberFormat="0" applyProtection="0">
      <alignment horizontal="left" vertical="center" indent="1"/>
    </xf>
    <xf numFmtId="4" fontId="11" fillId="17" borderId="13" applyNumberFormat="0" applyProtection="0">
      <alignment horizontal="right" vertical="center"/>
    </xf>
    <xf numFmtId="4" fontId="11" fillId="20" borderId="13" applyNumberFormat="0" applyProtection="0">
      <alignment horizontal="right" vertical="center"/>
    </xf>
    <xf numFmtId="4" fontId="11" fillId="23" borderId="13" applyNumberFormat="0" applyProtection="0">
      <alignment horizontal="right" vertical="center"/>
    </xf>
    <xf numFmtId="4" fontId="11" fillId="28"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top" indent="1"/>
    </xf>
    <xf numFmtId="4" fontId="11" fillId="31" borderId="13" applyNumberFormat="0" applyProtection="0">
      <alignment vertical="center"/>
    </xf>
    <xf numFmtId="0" fontId="4" fillId="29" borderId="13" applyNumberFormat="0" applyProtection="0">
      <alignment horizontal="left" vertical="top" indent="1"/>
    </xf>
    <xf numFmtId="4" fontId="15" fillId="31" borderId="13" applyNumberFormat="0" applyProtection="0">
      <alignmen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0" fontId="11" fillId="31"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top" indent="1"/>
    </xf>
    <xf numFmtId="4" fontId="10" fillId="14" borderId="13" applyNumberFormat="0" applyProtection="0">
      <alignment horizontal="left" vertical="center" indent="1"/>
    </xf>
    <xf numFmtId="0" fontId="11" fillId="15" borderId="13" applyNumberFormat="0" applyProtection="0">
      <alignment horizontal="left" vertical="top" indent="1"/>
    </xf>
    <xf numFmtId="4" fontId="11" fillId="22" borderId="13" applyNumberFormat="0" applyProtection="0">
      <alignment horizontal="right" vertical="center"/>
    </xf>
    <xf numFmtId="4" fontId="17" fillId="26" borderId="13" applyNumberFormat="0" applyProtection="0">
      <alignment horizontal="right" vertical="center"/>
    </xf>
    <xf numFmtId="0" fontId="4" fillId="0" borderId="0"/>
    <xf numFmtId="0" fontId="4" fillId="0" borderId="0"/>
    <xf numFmtId="0" fontId="4" fillId="0" borderId="0"/>
    <xf numFmtId="0" fontId="4" fillId="0" borderId="0">
      <alignment vertical="top"/>
    </xf>
    <xf numFmtId="4" fontId="10" fillId="13" borderId="13" applyNumberFormat="0" applyProtection="0">
      <alignment vertical="center"/>
    </xf>
    <xf numFmtId="4" fontId="14" fillId="14" borderId="13" applyNumberFormat="0" applyProtection="0">
      <alignment vertical="center"/>
    </xf>
    <xf numFmtId="4" fontId="11" fillId="31" borderId="13" applyNumberFormat="0" applyProtection="0">
      <alignment vertical="center"/>
    </xf>
    <xf numFmtId="0" fontId="11" fillId="31" borderId="13" applyNumberFormat="0" applyProtection="0">
      <alignment horizontal="left" vertical="top" indent="1"/>
    </xf>
    <xf numFmtId="4" fontId="11" fillId="16" borderId="13" applyNumberFormat="0" applyProtection="0">
      <alignment horizontal="right" vertical="center"/>
    </xf>
    <xf numFmtId="4" fontId="14" fillId="14" borderId="13" applyNumberFormat="0" applyProtection="0">
      <alignment vertical="center"/>
    </xf>
    <xf numFmtId="0" fontId="45" fillId="81" borderId="19" applyNumberFormat="0" applyAlignment="0" applyProtection="0"/>
    <xf numFmtId="4" fontId="11" fillId="28" borderId="13" applyNumberFormat="0" applyProtection="0">
      <alignment horizontal="left" vertical="center" indent="1"/>
    </xf>
    <xf numFmtId="0" fontId="4" fillId="27" borderId="13" applyNumberFormat="0" applyProtection="0">
      <alignment horizontal="left" vertical="center" indent="1"/>
    </xf>
    <xf numFmtId="4" fontId="11" fillId="31" borderId="13" applyNumberFormat="0" applyProtection="0">
      <alignment vertical="center"/>
    </xf>
    <xf numFmtId="4" fontId="11" fillId="22" borderId="13" applyNumberFormat="0" applyProtection="0">
      <alignment horizontal="right" vertical="center"/>
    </xf>
    <xf numFmtId="4" fontId="15" fillId="31" borderId="13" applyNumberFormat="0" applyProtection="0">
      <alignment vertical="center"/>
    </xf>
    <xf numFmtId="0" fontId="4" fillId="27" borderId="13" applyNumberFormat="0" applyProtection="0">
      <alignment horizontal="left" vertical="top" indent="1"/>
    </xf>
    <xf numFmtId="4" fontId="11" fillId="28" borderId="13" applyNumberFormat="0" applyProtection="0">
      <alignment horizontal="right" vertical="center"/>
    </xf>
    <xf numFmtId="4" fontId="11" fillId="26" borderId="13" applyNumberFormat="0" applyProtection="0">
      <alignment horizontal="right" vertical="center"/>
    </xf>
    <xf numFmtId="4" fontId="15" fillId="31" borderId="13" applyNumberFormat="0" applyProtection="0">
      <alignment vertical="center"/>
    </xf>
    <xf numFmtId="4" fontId="11" fillId="24" borderId="13" applyNumberFormat="0" applyProtection="0">
      <alignment horizontal="right" vertical="center"/>
    </xf>
    <xf numFmtId="0" fontId="4" fillId="27" borderId="13" applyNumberFormat="0" applyProtection="0">
      <alignment horizontal="left" vertical="center" indent="1"/>
    </xf>
    <xf numFmtId="4" fontId="11" fillId="24"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17"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4" fontId="11" fillId="28" borderId="13" applyNumberFormat="0" applyProtection="0">
      <alignment horizontal="right" vertical="center"/>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0" fontId="4" fillId="30"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1" fillId="28" borderId="13" applyNumberFormat="0" applyProtection="0">
      <alignment horizontal="left" vertical="center" indent="1"/>
    </xf>
    <xf numFmtId="4" fontId="15" fillId="26" borderId="13" applyNumberFormat="0" applyProtection="0">
      <alignment horizontal="right" vertical="center"/>
    </xf>
    <xf numFmtId="0" fontId="4" fillId="15" borderId="13" applyNumberFormat="0" applyProtection="0">
      <alignment horizontal="left" vertical="top" indent="1"/>
    </xf>
    <xf numFmtId="4" fontId="11" fillId="23" borderId="13" applyNumberFormat="0" applyProtection="0">
      <alignment horizontal="right" vertical="center"/>
    </xf>
    <xf numFmtId="4" fontId="11" fillId="19" borderId="13" applyNumberFormat="0" applyProtection="0">
      <alignment horizontal="right" vertical="center"/>
    </xf>
    <xf numFmtId="4" fontId="14" fillId="14" borderId="13" applyNumberFormat="0" applyProtection="0">
      <alignment vertical="center"/>
    </xf>
    <xf numFmtId="0" fontId="11" fillId="31"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7" fillId="26" borderId="13" applyNumberFormat="0" applyProtection="0">
      <alignment horizontal="right" vertical="center"/>
    </xf>
    <xf numFmtId="4" fontId="15" fillId="31" borderId="13" applyNumberFormat="0" applyProtection="0">
      <alignmen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0" fontId="10" fillId="14" borderId="13" applyNumberFormat="0" applyProtection="0">
      <alignment horizontal="left" vertical="top" indent="1"/>
    </xf>
    <xf numFmtId="0" fontId="4" fillId="15" borderId="13" applyNumberFormat="0" applyProtection="0">
      <alignment horizontal="left" vertical="top" indent="1"/>
    </xf>
    <xf numFmtId="4" fontId="15" fillId="31" borderId="13" applyNumberFormat="0" applyProtection="0">
      <alignment vertical="center"/>
    </xf>
    <xf numFmtId="4" fontId="11" fillId="22" borderId="13" applyNumberFormat="0" applyProtection="0">
      <alignment horizontal="right" vertical="center"/>
    </xf>
    <xf numFmtId="4" fontId="11" fillId="19" borderId="13" applyNumberFormat="0" applyProtection="0">
      <alignment horizontal="right" vertical="center"/>
    </xf>
    <xf numFmtId="4" fontId="11" fillId="22" borderId="13" applyNumberFormat="0" applyProtection="0">
      <alignment horizontal="right" vertical="center"/>
    </xf>
    <xf numFmtId="0" fontId="4" fillId="0" borderId="0"/>
    <xf numFmtId="0" fontId="4" fillId="0" borderId="0"/>
    <xf numFmtId="0" fontId="4" fillId="0" borderId="0"/>
    <xf numFmtId="0" fontId="4" fillId="0" borderId="0">
      <alignment vertical="top"/>
    </xf>
    <xf numFmtId="4" fontId="15" fillId="31" borderId="13" applyNumberFormat="0" applyProtection="0">
      <alignment vertical="center"/>
    </xf>
    <xf numFmtId="4" fontId="15" fillId="31" borderId="13" applyNumberFormat="0" applyProtection="0">
      <alignment vertical="center"/>
    </xf>
    <xf numFmtId="0" fontId="4" fillId="15" borderId="13" applyNumberFormat="0" applyProtection="0">
      <alignment horizontal="left" vertical="top" indent="1"/>
    </xf>
    <xf numFmtId="0" fontId="4" fillId="29" borderId="13" applyNumberFormat="0" applyProtection="0">
      <alignment horizontal="left" vertical="center" indent="1"/>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0" fontId="11" fillId="31" borderId="13" applyNumberFormat="0" applyProtection="0">
      <alignment horizontal="left" vertical="top" indent="1"/>
    </xf>
    <xf numFmtId="0" fontId="4" fillId="30" borderId="13" applyNumberFormat="0" applyProtection="0">
      <alignment horizontal="left" vertical="center" indent="1"/>
    </xf>
    <xf numFmtId="4" fontId="11" fillId="24" borderId="13" applyNumberFormat="0" applyProtection="0">
      <alignment horizontal="right" vertical="center"/>
    </xf>
    <xf numFmtId="0" fontId="4" fillId="15" borderId="13" applyNumberFormat="0" applyProtection="0">
      <alignment horizontal="left" vertical="top" indent="1"/>
    </xf>
    <xf numFmtId="4" fontId="11" fillId="24" borderId="13" applyNumberFormat="0" applyProtection="0">
      <alignment horizontal="right" vertical="center"/>
    </xf>
    <xf numFmtId="4" fontId="11" fillId="24" borderId="13" applyNumberFormat="0" applyProtection="0">
      <alignment horizontal="right" vertical="center"/>
    </xf>
    <xf numFmtId="0" fontId="4" fillId="15" borderId="13" applyNumberFormat="0" applyProtection="0">
      <alignment horizontal="left" vertical="center" indent="1"/>
    </xf>
    <xf numFmtId="0" fontId="4" fillId="27" borderId="13" applyNumberFormat="0" applyProtection="0">
      <alignment horizontal="left" vertical="center" indent="1"/>
    </xf>
    <xf numFmtId="0" fontId="4" fillId="29" borderId="13" applyNumberFormat="0" applyProtection="0">
      <alignment horizontal="left" vertical="center" indent="1"/>
    </xf>
    <xf numFmtId="4" fontId="11" fillId="24" borderId="13" applyNumberFormat="0" applyProtection="0">
      <alignment horizontal="right" vertical="center"/>
    </xf>
    <xf numFmtId="4" fontId="11" fillId="24"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4" fontId="15" fillId="26" borderId="13" applyNumberFormat="0" applyProtection="0">
      <alignment horizontal="right" vertical="center"/>
    </xf>
    <xf numFmtId="4" fontId="14" fillId="14" borderId="13" applyNumberFormat="0" applyProtection="0">
      <alignment vertical="center"/>
    </xf>
    <xf numFmtId="44" fontId="4" fillId="0" borderId="0" applyFont="0" applyFill="0" applyBorder="0" applyAlignment="0" applyProtection="0"/>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3"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28" borderId="13" applyNumberFormat="0" applyProtection="0">
      <alignment horizontal="right" vertical="center"/>
    </xf>
    <xf numFmtId="9" fontId="2" fillId="0" borderId="0" applyFont="0" applyFill="0" applyBorder="0" applyAlignment="0" applyProtection="0"/>
    <xf numFmtId="43" fontId="4" fillId="0" borderId="0" applyFont="0" applyFill="0" applyBorder="0" applyAlignment="0" applyProtection="0"/>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top" indent="1"/>
    </xf>
    <xf numFmtId="4" fontId="11"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0" fontId="11" fillId="15" borderId="13" applyNumberFormat="0" applyProtection="0">
      <alignment horizontal="left" vertical="top" indent="1"/>
    </xf>
    <xf numFmtId="0" fontId="4" fillId="0" borderId="0"/>
    <xf numFmtId="4" fontId="17" fillId="26" borderId="13" applyNumberFormat="0" applyProtection="0">
      <alignment horizontal="right" vertical="center"/>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31" borderId="13" applyNumberFormat="0" applyProtection="0">
      <alignment vertical="center"/>
    </xf>
    <xf numFmtId="4" fontId="11" fillId="31" borderId="13" applyNumberFormat="0" applyProtection="0">
      <alignment vertical="center"/>
    </xf>
    <xf numFmtId="0" fontId="4" fillId="29" borderId="13" applyNumberFormat="0" applyProtection="0">
      <alignment horizontal="left" vertical="top" indent="1"/>
    </xf>
    <xf numFmtId="0" fontId="4" fillId="29" borderId="13" applyNumberFormat="0" applyProtection="0">
      <alignment horizontal="left" vertical="center" indent="1"/>
    </xf>
    <xf numFmtId="4" fontId="11" fillId="23" borderId="13" applyNumberFormat="0" applyProtection="0">
      <alignment horizontal="right" vertical="center"/>
    </xf>
    <xf numFmtId="4" fontId="10" fillId="14" borderId="13" applyNumberFormat="0" applyProtection="0">
      <alignment horizontal="left" vertical="center" indent="1"/>
    </xf>
    <xf numFmtId="0" fontId="2" fillId="0" borderId="0"/>
    <xf numFmtId="0" fontId="4" fillId="0" borderId="0"/>
    <xf numFmtId="43" fontId="2" fillId="0" borderId="0" applyFont="0" applyFill="0" applyBorder="0" applyAlignment="0" applyProtection="0"/>
    <xf numFmtId="4" fontId="11" fillId="28" borderId="13" applyNumberFormat="0" applyProtection="0">
      <alignment horizontal="left" vertical="center" indent="1"/>
    </xf>
    <xf numFmtId="0" fontId="4" fillId="0" borderId="0"/>
    <xf numFmtId="43" fontId="4" fillId="0" borderId="0" applyFont="0" applyFill="0" applyBorder="0" applyAlignment="0" applyProtection="0"/>
    <xf numFmtId="9" fontId="2" fillId="0" borderId="0" applyFont="0" applyFill="0" applyBorder="0" applyAlignment="0" applyProtection="0"/>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1"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44" fillId="80" borderId="19" applyNumberFormat="0" applyAlignment="0" applyProtection="0"/>
    <xf numFmtId="0" fontId="45" fillId="81" borderId="19" applyNumberFormat="0" applyAlignment="0" applyProtection="0"/>
    <xf numFmtId="4" fontId="11" fillId="16" borderId="13" applyNumberFormat="0" applyProtection="0">
      <alignment horizontal="right" vertical="center"/>
    </xf>
    <xf numFmtId="43" fontId="2" fillId="0" borderId="0" applyFont="0" applyFill="0" applyBorder="0" applyAlignment="0" applyProtection="0"/>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22"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4" fillId="54" borderId="21" applyNumberFormat="0" applyFont="0" applyAlignment="0" applyProtection="0"/>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48" fillId="13" borderId="19" applyNumberFormat="0" applyAlignment="0" applyProtection="0"/>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48" fillId="55" borderId="19" applyNumberFormat="0" applyAlignment="0" applyProtection="0"/>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3" fontId="2" fillId="0" borderId="0" applyFont="0" applyFill="0" applyBorder="0" applyAlignment="0" applyProtection="0"/>
    <xf numFmtId="9" fontId="2" fillId="0" borderId="0" applyFont="0" applyFill="0" applyBorder="0" applyAlignment="0" applyProtection="0"/>
    <xf numFmtId="0" fontId="4" fillId="15"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0" fontId="11" fillId="15" borderId="13" applyNumberFormat="0" applyProtection="0">
      <alignment horizontal="left" vertical="top"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31" borderId="13" applyNumberFormat="0" applyProtection="0">
      <alignment vertical="center"/>
    </xf>
    <xf numFmtId="0" fontId="4" fillId="29" borderId="13" applyNumberFormat="0" applyProtection="0">
      <alignment horizontal="left" vertical="center" indent="1"/>
    </xf>
    <xf numFmtId="4" fontId="11" fillId="20" borderId="13" applyNumberFormat="0" applyProtection="0">
      <alignment horizontal="right" vertical="center"/>
    </xf>
    <xf numFmtId="0" fontId="4" fillId="0" borderId="0"/>
    <xf numFmtId="0" fontId="2" fillId="0" borderId="0"/>
    <xf numFmtId="0" fontId="2" fillId="0" borderId="0"/>
    <xf numFmtId="4" fontId="11" fillId="17" borderId="13" applyNumberFormat="0" applyProtection="0">
      <alignment horizontal="right" vertical="center"/>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7"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2" fillId="0" borderId="0"/>
    <xf numFmtId="0" fontId="4" fillId="0" borderId="0"/>
    <xf numFmtId="0" fontId="2" fillId="0" borderId="0"/>
    <xf numFmtId="0" fontId="2" fillId="0" borderId="0"/>
    <xf numFmtId="0" fontId="4" fillId="0" borderId="0"/>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4" fontId="10" fillId="14"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0" fontId="10" fillId="14" borderId="13" applyNumberFormat="0" applyProtection="0">
      <alignment horizontal="left" vertical="top" indent="1"/>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0" fontId="10" fillId="14" borderId="13" applyNumberFormat="0" applyProtection="0">
      <alignment horizontal="left" vertical="top" indent="1"/>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16"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5" fillId="81" borderId="28" applyNumberFormat="0">
      <protection locked="0"/>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4" fillId="0" borderId="0"/>
    <xf numFmtId="43" fontId="2" fillId="0" borderId="0" applyFont="0" applyFill="0" applyBorder="0" applyAlignment="0" applyProtection="0"/>
    <xf numFmtId="0" fontId="2" fillId="0" borderId="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65" fillId="81" borderId="30" applyNumberFormat="0" applyAlignment="0" applyProtection="0"/>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15" borderId="13" applyNumberFormat="0" applyProtection="0">
      <alignment horizontal="left" vertical="top" indent="1"/>
    </xf>
    <xf numFmtId="4" fontId="11" fillId="24"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4" fontId="4" fillId="0" borderId="0" applyFont="0" applyFill="0" applyBorder="0" applyAlignment="0" applyProtection="0"/>
    <xf numFmtId="43" fontId="4" fillId="0" borderId="0" applyFont="0" applyFill="0" applyBorder="0" applyAlignment="0" applyProtection="0"/>
    <xf numFmtId="4" fontId="14" fillId="14" borderId="13" applyNumberFormat="0" applyProtection="0">
      <alignmen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9" borderId="13" applyNumberFormat="0" applyProtection="0">
      <alignment horizontal="left" vertical="top" indent="1"/>
    </xf>
    <xf numFmtId="0" fontId="2" fillId="0" borderId="0"/>
    <xf numFmtId="0" fontId="2" fillId="0" borderId="0"/>
    <xf numFmtId="0" fontId="4" fillId="30" borderId="13" applyNumberFormat="0" applyProtection="0">
      <alignment horizontal="left" vertical="top" indent="1"/>
    </xf>
    <xf numFmtId="4" fontId="11" fillId="16"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5" fillId="31" borderId="13" applyNumberFormat="0" applyProtection="0">
      <alignment vertical="center"/>
    </xf>
    <xf numFmtId="0" fontId="2" fillId="0" borderId="0"/>
    <xf numFmtId="0" fontId="2" fillId="0" borderId="0"/>
    <xf numFmtId="0" fontId="2" fillId="0" borderId="0"/>
    <xf numFmtId="0" fontId="2" fillId="0" borderId="0"/>
    <xf numFmtId="0" fontId="2" fillId="0" borderId="0"/>
    <xf numFmtId="4" fontId="11" fillId="16" borderId="13" applyNumberFormat="0" applyProtection="0">
      <alignment horizontal="right" vertical="center"/>
    </xf>
    <xf numFmtId="0" fontId="2" fillId="0" borderId="0"/>
    <xf numFmtId="4" fontId="10" fillId="14" borderId="13" applyNumberFormat="0" applyProtection="0">
      <alignment horizontal="left" vertical="center" indent="1"/>
    </xf>
    <xf numFmtId="0" fontId="10" fillId="14" borderId="13" applyNumberFormat="0" applyProtection="0">
      <alignment horizontal="left" vertical="top" indent="1"/>
    </xf>
    <xf numFmtId="0" fontId="4" fillId="0" borderId="0">
      <alignment vertical="top"/>
    </xf>
    <xf numFmtId="0" fontId="4" fillId="0" borderId="0">
      <alignment vertical="top"/>
    </xf>
    <xf numFmtId="0" fontId="10" fillId="14" borderId="13" applyNumberFormat="0" applyProtection="0">
      <alignment horizontal="left" vertical="top" indent="1"/>
    </xf>
    <xf numFmtId="4" fontId="5" fillId="62" borderId="37" applyNumberFormat="0" applyProtection="0">
      <alignment horizontal="left" vertical="center" indent="1"/>
    </xf>
    <xf numFmtId="4" fontId="11" fillId="26" borderId="13" applyNumberFormat="0" applyProtection="0">
      <alignment horizontal="right" vertical="center"/>
    </xf>
    <xf numFmtId="0" fontId="11" fillId="31" borderId="13" applyNumberFormat="0" applyProtection="0">
      <alignment horizontal="left" vertical="top" indent="1"/>
    </xf>
    <xf numFmtId="0" fontId="4" fillId="27" borderId="13" applyNumberFormat="0" applyProtection="0">
      <alignment horizontal="left" vertical="top" indent="1"/>
    </xf>
    <xf numFmtId="4" fontId="11" fillId="18"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14"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44" fillId="80" borderId="19" applyNumberFormat="0" applyAlignment="0" applyProtection="0"/>
    <xf numFmtId="0" fontId="45" fillId="81" borderId="19" applyNumberFormat="0" applyAlignment="0" applyProtection="0"/>
    <xf numFmtId="43" fontId="2" fillId="0" borderId="0" applyFont="0" applyFill="0" applyBorder="0" applyAlignment="0" applyProtection="0"/>
    <xf numFmtId="4" fontId="11" fillId="16" borderId="13" applyNumberFormat="0" applyProtection="0">
      <alignment horizontal="right" vertical="center"/>
    </xf>
    <xf numFmtId="0" fontId="10" fillId="14" borderId="13" applyNumberFormat="0" applyProtection="0">
      <alignment horizontal="left" vertical="top" indent="1"/>
    </xf>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4" fontId="10" fillId="13"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9" fontId="2" fillId="0" borderId="0" applyFont="0" applyFill="0" applyBorder="0" applyAlignment="0" applyProtection="0"/>
    <xf numFmtId="0" fontId="4" fillId="15" borderId="13" applyNumberFormat="0" applyProtection="0">
      <alignment horizontal="left" vertical="center" indent="1"/>
    </xf>
    <xf numFmtId="0" fontId="4" fillId="29" borderId="13" applyNumberFormat="0" applyProtection="0">
      <alignment horizontal="left" vertical="center" indent="1"/>
    </xf>
    <xf numFmtId="4" fontId="17" fillId="26" borderId="13" applyNumberFormat="0" applyProtection="0">
      <alignment horizontal="right" vertical="center"/>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7" fillId="0" borderId="0"/>
    <xf numFmtId="0" fontId="2" fillId="0" borderId="0"/>
    <xf numFmtId="0" fontId="2" fillId="0" borderId="0"/>
    <xf numFmtId="0" fontId="2" fillId="0" borderId="0"/>
    <xf numFmtId="4" fontId="10" fillId="13" borderId="13" applyNumberFormat="0" applyProtection="0">
      <alignment vertical="center"/>
    </xf>
    <xf numFmtId="4" fontId="14" fillId="14" borderId="13" applyNumberFormat="0" applyProtection="0">
      <alignment vertical="center"/>
    </xf>
    <xf numFmtId="0" fontId="4" fillId="54"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10" fillId="14" borderId="13" applyNumberFormat="0" applyProtection="0">
      <alignment horizontal="left" vertical="center" indent="1"/>
    </xf>
    <xf numFmtId="0" fontId="10" fillId="14" borderId="13" applyNumberFormat="0" applyProtection="0">
      <alignment horizontal="left" vertical="top" indent="1"/>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 fillId="15" borderId="13" applyNumberFormat="0" applyProtection="0">
      <alignment horizontal="left" vertical="center" indent="1"/>
    </xf>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9" fontId="2" fillId="0" borderId="0" applyFont="0" applyFill="0" applyBorder="0" applyAlignment="0" applyProtection="0"/>
    <xf numFmtId="0" fontId="4" fillId="0" borderId="0">
      <alignment vertical="top"/>
    </xf>
    <xf numFmtId="0" fontId="4" fillId="0" borderId="0">
      <alignment vertical="top"/>
    </xf>
    <xf numFmtId="0" fontId="4" fillId="0" borderId="0">
      <alignment vertical="top"/>
    </xf>
    <xf numFmtId="0" fontId="4" fillId="30" borderId="13" applyNumberFormat="0" applyProtection="0">
      <alignment horizontal="left" vertical="center" indent="1"/>
    </xf>
    <xf numFmtId="0" fontId="4" fillId="0" borderId="0">
      <alignment vertical="top"/>
    </xf>
    <xf numFmtId="0" fontId="4" fillId="0" borderId="0">
      <alignment vertical="top"/>
    </xf>
    <xf numFmtId="4" fontId="11" fillId="31" borderId="13" applyNumberFormat="0" applyProtection="0">
      <alignment vertical="center"/>
    </xf>
    <xf numFmtId="4" fontId="11" fillId="16" borderId="13" applyNumberFormat="0" applyProtection="0">
      <alignment horizontal="right" vertical="center"/>
    </xf>
    <xf numFmtId="0" fontId="4" fillId="0" borderId="0">
      <alignment vertical="top"/>
    </xf>
    <xf numFmtId="0" fontId="57" fillId="0" borderId="0"/>
    <xf numFmtId="0" fontId="4" fillId="0" borderId="0">
      <alignment vertical="top"/>
    </xf>
    <xf numFmtId="0" fontId="4" fillId="0" borderId="0">
      <alignment vertical="top"/>
    </xf>
    <xf numFmtId="0" fontId="4" fillId="0" borderId="0">
      <alignment vertical="top"/>
    </xf>
    <xf numFmtId="4" fontId="11" fillId="31" borderId="13" applyNumberFormat="0" applyProtection="0">
      <alignment horizontal="left" vertical="center" indent="1"/>
    </xf>
    <xf numFmtId="0" fontId="2" fillId="0" borderId="0"/>
    <xf numFmtId="0" fontId="2" fillId="0" borderId="0"/>
    <xf numFmtId="0" fontId="2" fillId="0" borderId="0"/>
    <xf numFmtId="0" fontId="4" fillId="0" borderId="0">
      <alignment vertical="top"/>
    </xf>
    <xf numFmtId="0" fontId="2" fillId="0" borderId="0"/>
    <xf numFmtId="4" fontId="11" fillId="16" borderId="13" applyNumberFormat="0" applyProtection="0">
      <alignment horizontal="right" vertical="center"/>
    </xf>
    <xf numFmtId="4" fontId="10" fillId="14" borderId="13" applyNumberFormat="0" applyProtection="0">
      <alignment horizontal="left" vertical="center" indent="1"/>
    </xf>
    <xf numFmtId="0" fontId="4" fillId="0" borderId="0">
      <alignment vertical="top"/>
    </xf>
    <xf numFmtId="0" fontId="4" fillId="0" borderId="0">
      <alignment vertical="top"/>
    </xf>
    <xf numFmtId="4" fontId="5" fillId="62" borderId="37" applyNumberFormat="0" applyProtection="0">
      <alignment horizontal="left" vertical="center" indent="1"/>
    </xf>
    <xf numFmtId="0" fontId="4" fillId="27" borderId="13" applyNumberFormat="0" applyProtection="0">
      <alignment horizontal="left" vertical="center" indent="1"/>
    </xf>
    <xf numFmtId="0" fontId="2" fillId="0" borderId="0"/>
    <xf numFmtId="0" fontId="4" fillId="0" borderId="0"/>
    <xf numFmtId="0" fontId="48" fillId="55" borderId="19" applyNumberFormat="0" applyAlignment="0" applyProtection="0"/>
    <xf numFmtId="0" fontId="48" fillId="13" borderId="19"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3" fontId="2" fillId="0" borderId="0" applyFont="0" applyFill="0" applyBorder="0" applyAlignment="0" applyProtection="0"/>
    <xf numFmtId="4" fontId="11" fillId="31" borderId="13" applyNumberFormat="0" applyProtection="0">
      <alignment vertical="center"/>
    </xf>
    <xf numFmtId="4" fontId="10" fillId="13" borderId="13" applyNumberFormat="0" applyProtection="0">
      <alignment vertical="center"/>
    </xf>
    <xf numFmtId="0" fontId="45" fillId="81" borderId="19" applyNumberFormat="0" applyAlignment="0" applyProtection="0"/>
    <xf numFmtId="0" fontId="44" fillId="80" borderId="19" applyNumberFormat="0" applyAlignment="0" applyProtection="0"/>
    <xf numFmtId="4" fontId="10" fillId="13" borderId="13" applyNumberFormat="0" applyProtection="0">
      <alignment vertical="center"/>
    </xf>
    <xf numFmtId="4" fontId="10" fillId="13" borderId="13" applyNumberFormat="0" applyProtection="0">
      <alignment vertical="center"/>
    </xf>
    <xf numFmtId="4" fontId="5" fillId="62" borderId="37" applyNumberFormat="0" applyProtection="0">
      <alignment horizontal="left" vertical="center" indent="1"/>
    </xf>
    <xf numFmtId="4" fontId="10" fillId="14" borderId="13" applyNumberFormat="0" applyProtection="0">
      <alignment horizontal="left" vertical="center" indent="1"/>
    </xf>
    <xf numFmtId="0" fontId="4" fillId="0" borderId="0"/>
    <xf numFmtId="4" fontId="11" fillId="23" borderId="13" applyNumberFormat="0" applyProtection="0">
      <alignment horizontal="right" vertical="center"/>
    </xf>
    <xf numFmtId="4" fontId="5" fillId="62" borderId="37" applyNumberFormat="0" applyProtection="0">
      <alignment horizontal="left" vertical="center" indent="1"/>
    </xf>
    <xf numFmtId="0" fontId="44" fillId="80" borderId="19" applyNumberFormat="0" applyAlignment="0" applyProtection="0"/>
    <xf numFmtId="0" fontId="45" fillId="81" borderId="19" applyNumberFormat="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5" fillId="89" borderId="36"/>
    <xf numFmtId="4" fontId="10" fillId="14" borderId="13" applyNumberFormat="0" applyProtection="0">
      <alignment horizontal="left" vertical="center" indent="1"/>
    </xf>
    <xf numFmtId="43" fontId="4" fillId="0" borderId="0" applyFont="0" applyFill="0" applyBorder="0" applyAlignment="0" applyProtection="0"/>
    <xf numFmtId="4" fontId="14" fillId="14" borderId="13" applyNumberFormat="0" applyProtection="0">
      <alignment vertical="center"/>
    </xf>
    <xf numFmtId="0" fontId="45" fillId="81"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4" fontId="11" fillId="16" borderId="13" applyNumberFormat="0" applyProtection="0">
      <alignment horizontal="right" vertical="center"/>
    </xf>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4" fillId="80" borderId="19" applyNumberFormat="0" applyAlignment="0" applyProtection="0"/>
    <xf numFmtId="0" fontId="2" fillId="0" borderId="0"/>
    <xf numFmtId="4" fontId="10" fillId="14" borderId="13" applyNumberFormat="0" applyProtection="0">
      <alignment horizontal="left" vertical="center" indent="1"/>
    </xf>
    <xf numFmtId="0" fontId="2" fillId="0" borderId="0"/>
    <xf numFmtId="4" fontId="14" fillId="14" borderId="13" applyNumberFormat="0" applyProtection="0">
      <alignment vertical="center"/>
    </xf>
    <xf numFmtId="0" fontId="4" fillId="0" borderId="0">
      <alignment vertical="top"/>
    </xf>
    <xf numFmtId="0" fontId="4" fillId="0" borderId="0">
      <alignment vertical="top"/>
    </xf>
    <xf numFmtId="0" fontId="10" fillId="14" borderId="13" applyNumberFormat="0" applyProtection="0">
      <alignment horizontal="left" vertical="top" indent="1"/>
    </xf>
    <xf numFmtId="4" fontId="11" fillId="16" borderId="13" applyNumberFormat="0" applyProtection="0">
      <alignment horizontal="right" vertical="center"/>
    </xf>
    <xf numFmtId="0" fontId="4" fillId="0" borderId="0">
      <alignment vertical="top"/>
    </xf>
    <xf numFmtId="0" fontId="4" fillId="0" borderId="0">
      <alignment vertical="top"/>
    </xf>
    <xf numFmtId="4" fontId="11" fillId="17" borderId="13" applyNumberFormat="0" applyProtection="0">
      <alignment horizontal="right" vertical="center"/>
    </xf>
    <xf numFmtId="0" fontId="4" fillId="0" borderId="0"/>
    <xf numFmtId="0" fontId="2" fillId="0" borderId="0"/>
    <xf numFmtId="0" fontId="4" fillId="54" borderId="21" applyNumberFormat="0" applyFont="0" applyAlignment="0" applyProtection="0"/>
    <xf numFmtId="4" fontId="11" fillId="31"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1" fillId="20" borderId="13" applyNumberFormat="0" applyProtection="0">
      <alignment horizontal="right" vertical="center"/>
    </xf>
    <xf numFmtId="4" fontId="10" fillId="14" borderId="13" applyNumberFormat="0" applyProtection="0">
      <alignment horizontal="left" vertical="center" indent="1"/>
    </xf>
    <xf numFmtId="0" fontId="4" fillId="0" borderId="0"/>
    <xf numFmtId="4" fontId="10" fillId="13"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5" fillId="62" borderId="37" applyNumberFormat="0" applyProtection="0">
      <alignment horizontal="left" vertical="center" indent="1"/>
    </xf>
    <xf numFmtId="0" fontId="2" fillId="0" borderId="0"/>
    <xf numFmtId="4" fontId="11" fillId="16" borderId="13" applyNumberFormat="0" applyProtection="0">
      <alignment horizontal="right" vertical="center"/>
    </xf>
    <xf numFmtId="4" fontId="14" fillId="14" borderId="13" applyNumberFormat="0" applyProtection="0">
      <alignment vertical="center"/>
    </xf>
    <xf numFmtId="4" fontId="11" fillId="16" borderId="13" applyNumberFormat="0" applyProtection="0">
      <alignment horizontal="righ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0" fontId="2" fillId="0" borderId="0"/>
    <xf numFmtId="4" fontId="14" fillId="14"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4" fontId="14" fillId="14" borderId="13" applyNumberFormat="0" applyProtection="0">
      <alignment vertical="center"/>
    </xf>
    <xf numFmtId="4" fontId="14" fillId="14" borderId="13" applyNumberFormat="0" applyProtection="0">
      <alignment vertical="center"/>
    </xf>
    <xf numFmtId="0" fontId="48" fillId="13" borderId="19" applyNumberFormat="0" applyAlignment="0" applyProtection="0"/>
    <xf numFmtId="0" fontId="4" fillId="0" borderId="0">
      <alignment vertical="top"/>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1" fillId="28" borderId="13" applyNumberFormat="0" applyProtection="0">
      <alignment horizontal="right" vertical="center"/>
    </xf>
    <xf numFmtId="0" fontId="4" fillId="0" borderId="0">
      <alignment vertical="top"/>
    </xf>
    <xf numFmtId="4" fontId="10" fillId="14" borderId="13" applyNumberFormat="0" applyProtection="0">
      <alignment horizontal="left" vertical="center" indent="1"/>
    </xf>
    <xf numFmtId="0" fontId="48" fillId="55"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9" fontId="2" fillId="0" borderId="0" applyFont="0" applyFill="0" applyBorder="0" applyAlignment="0" applyProtection="0"/>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19"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0" fontId="10" fillId="14" borderId="13" applyNumberFormat="0" applyProtection="0">
      <alignment horizontal="left" vertical="top" indent="1"/>
    </xf>
    <xf numFmtId="44" fontId="4" fillId="0" borderId="0" applyFont="0" applyFill="0" applyBorder="0" applyAlignment="0" applyProtection="0"/>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5" fillId="81" borderId="28" applyNumberFormat="0">
      <protection locked="0"/>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16"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4" fontId="10" fillId="13" borderId="13"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0" fillId="14" borderId="13" applyNumberFormat="0" applyProtection="0">
      <alignment horizontal="left" vertical="center" indent="1"/>
    </xf>
    <xf numFmtId="4" fontId="10" fillId="13" borderId="13" applyNumberFormat="0" applyProtection="0">
      <alignment vertical="center"/>
    </xf>
    <xf numFmtId="0" fontId="2" fillId="0" borderId="0"/>
    <xf numFmtId="43" fontId="2" fillId="0" borderId="0" applyFont="0" applyFill="0" applyBorder="0" applyAlignment="0" applyProtection="0"/>
    <xf numFmtId="0" fontId="45" fillId="81" borderId="19" applyNumberFormat="0" applyAlignment="0" applyProtection="0"/>
    <xf numFmtId="4" fontId="11" fillId="24" borderId="13" applyNumberFormat="0" applyProtection="0">
      <alignment horizontal="right" vertical="center"/>
    </xf>
    <xf numFmtId="4" fontId="5" fillId="62" borderId="3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28"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44" fillId="80" borderId="19" applyNumberFormat="0" applyAlignment="0" applyProtection="0"/>
    <xf numFmtId="0" fontId="45" fillId="81" borderId="19" applyNumberFormat="0" applyAlignment="0" applyProtection="0"/>
    <xf numFmtId="43" fontId="2" fillId="0" borderId="0" applyFont="0" applyFill="0" applyBorder="0" applyAlignment="0" applyProtection="0"/>
    <xf numFmtId="4" fontId="10" fillId="13" borderId="13" applyNumberFormat="0" applyProtection="0">
      <alignment vertical="center"/>
    </xf>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2" fillId="0" borderId="0"/>
    <xf numFmtId="0" fontId="4" fillId="0" borderId="0"/>
    <xf numFmtId="0" fontId="2" fillId="0" borderId="0"/>
    <xf numFmtId="0" fontId="4" fillId="0" borderId="0">
      <alignment vertical="top"/>
    </xf>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0" fontId="10" fillId="14" borderId="13" applyNumberFormat="0" applyProtection="0">
      <alignment horizontal="left" vertical="top" indent="1"/>
    </xf>
    <xf numFmtId="0" fontId="2" fillId="0" borderId="0"/>
    <xf numFmtId="4" fontId="11" fillId="17" borderId="13" applyNumberFormat="0" applyProtection="0">
      <alignment horizontal="right" vertical="center"/>
    </xf>
    <xf numFmtId="4" fontId="11" fillId="18" borderId="13" applyNumberFormat="0" applyProtection="0">
      <alignment horizontal="right" vertical="center"/>
    </xf>
    <xf numFmtId="0" fontId="2" fillId="0" borderId="0"/>
    <xf numFmtId="4" fontId="11" fillId="19" borderId="13" applyNumberFormat="0" applyProtection="0">
      <alignment horizontal="right" vertical="center"/>
    </xf>
    <xf numFmtId="9" fontId="2" fillId="0" borderId="0" applyFont="0" applyFill="0" applyBorder="0" applyAlignment="0" applyProtection="0"/>
    <xf numFmtId="0" fontId="4" fillId="54"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 fillId="27" borderId="13" applyNumberFormat="0" applyProtection="0">
      <alignment horizontal="left" vertical="center" indent="1"/>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0" fontId="2" fillId="0" borderId="0"/>
    <xf numFmtId="4" fontId="10" fillId="13" borderId="13" applyNumberFormat="0" applyProtection="0">
      <alignmen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0" fontId="4" fillId="54" borderId="21" applyNumberFormat="0" applyFont="0" applyAlignment="0" applyProtection="0"/>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0" fontId="2" fillId="0" borderId="0"/>
    <xf numFmtId="4" fontId="10" fillId="13" borderId="13" applyNumberFormat="0" applyProtection="0">
      <alignment vertical="center"/>
    </xf>
    <xf numFmtId="4" fontId="11" fillId="18" borderId="13" applyNumberFormat="0" applyProtection="0">
      <alignment horizontal="right" vertical="center"/>
    </xf>
    <xf numFmtId="0" fontId="4" fillId="54" borderId="21" applyNumberFormat="0" applyFont="0" applyAlignment="0" applyProtection="0"/>
    <xf numFmtId="4" fontId="11" fillId="16" borderId="13" applyNumberFormat="0" applyProtection="0">
      <alignment horizontal="right" vertical="center"/>
    </xf>
    <xf numFmtId="0" fontId="44" fillId="80" borderId="19" applyNumberFormat="0" applyAlignment="0" applyProtection="0"/>
    <xf numFmtId="4" fontId="5" fillId="62" borderId="37" applyNumberFormat="0" applyProtection="0">
      <alignment horizontal="left" vertical="center" indent="1"/>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31" borderId="13" applyNumberFormat="0" applyProtection="0">
      <alignmen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5" fillId="62" borderId="37" applyNumberFormat="0" applyProtection="0">
      <alignment horizontal="left" vertical="center" indent="1"/>
    </xf>
    <xf numFmtId="0" fontId="4" fillId="0" borderId="0"/>
    <xf numFmtId="4" fontId="5" fillId="62" borderId="37" applyNumberFormat="0" applyProtection="0">
      <alignment horizontal="left" vertical="center" indent="1"/>
    </xf>
    <xf numFmtId="0" fontId="44" fillId="80" borderId="19" applyNumberFormat="0" applyAlignment="0" applyProtection="0"/>
    <xf numFmtId="0" fontId="45" fillId="81" borderId="19" applyNumberFormat="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5" fillId="89" borderId="36"/>
    <xf numFmtId="0" fontId="45" fillId="81"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4" fontId="14" fillId="14" borderId="13" applyNumberFormat="0" applyProtection="0">
      <alignment vertical="center"/>
    </xf>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4" fillId="80" borderId="19" applyNumberFormat="0" applyAlignment="0" applyProtection="0"/>
    <xf numFmtId="0" fontId="2" fillId="0" borderId="0"/>
    <xf numFmtId="4" fontId="14" fillId="14" borderId="13" applyNumberFormat="0" applyProtection="0">
      <alignment vertical="center"/>
    </xf>
    <xf numFmtId="4" fontId="10" fillId="14" borderId="13" applyNumberFormat="0" applyProtection="0">
      <alignment horizontal="left" vertical="center" indent="1"/>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3" borderId="13" applyNumberFormat="0" applyProtection="0">
      <alignment vertical="center"/>
    </xf>
    <xf numFmtId="0" fontId="4" fillId="0" borderId="0"/>
    <xf numFmtId="0" fontId="4" fillId="0" borderId="0"/>
    <xf numFmtId="4" fontId="11" fillId="16" borderId="13" applyNumberFormat="0" applyProtection="0">
      <alignment horizontal="right" vertical="center"/>
    </xf>
    <xf numFmtId="4" fontId="5" fillId="62" borderId="37"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4" fillId="14" borderId="13" applyNumberFormat="0" applyProtection="0">
      <alignment vertical="center"/>
    </xf>
    <xf numFmtId="43" fontId="2" fillId="0" borderId="0" applyFont="0" applyFill="0" applyBorder="0" applyAlignment="0" applyProtection="0"/>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0" fontId="2" fillId="0" borderId="0"/>
    <xf numFmtId="0" fontId="10" fillId="14" borderId="13" applyNumberFormat="0" applyProtection="0">
      <alignment horizontal="left" vertical="top" indent="1"/>
    </xf>
    <xf numFmtId="0" fontId="4" fillId="54" borderId="21" applyNumberFormat="0" applyFont="0" applyAlignment="0" applyProtection="0"/>
    <xf numFmtId="0" fontId="4" fillId="0" borderId="0"/>
    <xf numFmtId="4" fontId="11" fillId="23" borderId="13" applyNumberFormat="0" applyProtection="0">
      <alignment horizontal="right" vertical="center"/>
    </xf>
    <xf numFmtId="0" fontId="4" fillId="29" borderId="13" applyNumberFormat="0" applyProtection="0">
      <alignment horizontal="left" vertical="top" indent="1"/>
    </xf>
    <xf numFmtId="0" fontId="4" fillId="27" borderId="13" applyNumberFormat="0" applyProtection="0">
      <alignment horizontal="left" vertical="top" indent="1"/>
    </xf>
    <xf numFmtId="4" fontId="11" fillId="17" borderId="13" applyNumberFormat="0" applyProtection="0">
      <alignment horizontal="right" vertical="center"/>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0" borderId="0"/>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5" fillId="81" borderId="28" applyNumberFormat="0">
      <protection locked="0"/>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4" fillId="0" borderId="0"/>
    <xf numFmtId="0" fontId="2" fillId="0" borderId="0"/>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65" fillId="81" borderId="30" applyNumberFormat="0" applyAlignment="0" applyProtection="0"/>
    <xf numFmtId="4" fontId="11" fillId="31"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15" borderId="13" applyNumberFormat="0" applyProtection="0">
      <alignment horizontal="left" vertical="top" indent="1"/>
    </xf>
    <xf numFmtId="4" fontId="11" fillId="24"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4" fontId="4" fillId="0" borderId="0" applyFont="0" applyFill="0" applyBorder="0" applyAlignment="0" applyProtection="0"/>
    <xf numFmtId="0" fontId="10" fillId="14"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16" borderId="1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1" fillId="16" borderId="13" applyNumberFormat="0" applyProtection="0">
      <alignment horizontal="right" vertical="center"/>
    </xf>
    <xf numFmtId="0" fontId="2" fillId="0" borderId="0"/>
    <xf numFmtId="4" fontId="10" fillId="14" borderId="13" applyNumberFormat="0" applyProtection="0">
      <alignment horizontal="left" vertical="center" indent="1"/>
    </xf>
    <xf numFmtId="0" fontId="10" fillId="14" borderId="13" applyNumberFormat="0" applyProtection="0">
      <alignment horizontal="left" vertical="top" indent="1"/>
    </xf>
    <xf numFmtId="0" fontId="4" fillId="0" borderId="0">
      <alignment vertical="top"/>
    </xf>
    <xf numFmtId="0" fontId="4" fillId="0" borderId="0">
      <alignment vertical="top"/>
    </xf>
    <xf numFmtId="4" fontId="5" fillId="62" borderId="37" applyNumberFormat="0" applyProtection="0">
      <alignment horizontal="left" vertical="center" indent="1"/>
    </xf>
    <xf numFmtId="4" fontId="11" fillId="26" borderId="13" applyNumberFormat="0" applyProtection="0">
      <alignment horizontal="right" vertical="center"/>
    </xf>
    <xf numFmtId="0" fontId="11" fillId="31" borderId="13" applyNumberFormat="0" applyProtection="0">
      <alignment horizontal="left" vertical="top" indent="1"/>
    </xf>
    <xf numFmtId="0" fontId="4" fillId="27" borderId="13"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80" borderId="19" applyNumberFormat="0" applyAlignment="0" applyProtection="0"/>
    <xf numFmtId="0" fontId="45" fillId="81" borderId="19" applyNumberFormat="0" applyAlignment="0" applyProtection="0"/>
    <xf numFmtId="43" fontId="2" fillId="0" borderId="0" applyFont="0" applyFill="0" applyBorder="0" applyAlignment="0" applyProtection="0"/>
    <xf numFmtId="0" fontId="10" fillId="14" borderId="13" applyNumberFormat="0" applyProtection="0">
      <alignment horizontal="left" vertical="top" indent="1"/>
    </xf>
    <xf numFmtId="0" fontId="10" fillId="14" borderId="13" applyNumberFormat="0" applyProtection="0">
      <alignment horizontal="left" vertical="top" indent="1"/>
    </xf>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4" fontId="10" fillId="13" borderId="13" applyNumberFormat="0" applyProtection="0">
      <alignment vertical="center"/>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9" fontId="2" fillId="0" borderId="0" applyFont="0" applyFill="0" applyBorder="0" applyAlignment="0" applyProtection="0"/>
    <xf numFmtId="0" fontId="2" fillId="0" borderId="0"/>
    <xf numFmtId="0" fontId="57"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4" fillId="54"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 fillId="15" borderId="13" applyNumberFormat="0" applyProtection="0">
      <alignment horizontal="left" vertical="center" indent="1"/>
    </xf>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11" fillId="16" borderId="13" applyNumberFormat="0" applyProtection="0">
      <alignment horizontal="right" vertical="center"/>
    </xf>
    <xf numFmtId="0" fontId="2" fillId="0" borderId="0"/>
    <xf numFmtId="4" fontId="10" fillId="14" borderId="13" applyNumberFormat="0" applyProtection="0">
      <alignment horizontal="left" vertical="center" indent="1"/>
    </xf>
    <xf numFmtId="0" fontId="4" fillId="0" borderId="0">
      <alignment vertical="top"/>
    </xf>
    <xf numFmtId="0" fontId="4" fillId="0" borderId="0">
      <alignment vertical="top"/>
    </xf>
    <xf numFmtId="4" fontId="5" fillId="62" borderId="37" applyNumberFormat="0" applyProtection="0">
      <alignment horizontal="left" vertical="center" indent="1"/>
    </xf>
    <xf numFmtId="0" fontId="4" fillId="27" borderId="13" applyNumberFormat="0" applyProtection="0">
      <alignment horizontal="left" vertical="center" indent="1"/>
    </xf>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43" fontId="2" fillId="0" borderId="0" applyFont="0" applyFill="0" applyBorder="0" applyAlignment="0" applyProtection="0"/>
    <xf numFmtId="0" fontId="45" fillId="81" borderId="19" applyNumberFormat="0" applyAlignment="0" applyProtection="0"/>
    <xf numFmtId="0" fontId="44" fillId="80" borderId="19" applyNumberFormat="0" applyAlignment="0" applyProtection="0"/>
    <xf numFmtId="4" fontId="11" fillId="31" borderId="13" applyNumberFormat="0" applyProtection="0">
      <alignment vertical="center"/>
    </xf>
    <xf numFmtId="4" fontId="5" fillId="62" borderId="37" applyNumberFormat="0" applyProtection="0">
      <alignment horizontal="left" vertical="center" indent="1"/>
    </xf>
    <xf numFmtId="4" fontId="10" fillId="14" borderId="13" applyNumberFormat="0" applyProtection="0">
      <alignment horizontal="left" vertical="center" indent="1"/>
    </xf>
    <xf numFmtId="0" fontId="4" fillId="0" borderId="0"/>
    <xf numFmtId="4" fontId="5" fillId="62" borderId="37" applyNumberFormat="0" applyProtection="0">
      <alignment horizontal="left" vertical="center" indent="1"/>
    </xf>
    <xf numFmtId="0" fontId="44" fillId="80" borderId="19" applyNumberFormat="0" applyAlignment="0" applyProtection="0"/>
    <xf numFmtId="0" fontId="45" fillId="81" borderId="19" applyNumberFormat="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5" fillId="89" borderId="36"/>
    <xf numFmtId="4" fontId="10" fillId="14" borderId="13" applyNumberFormat="0" applyProtection="0">
      <alignment horizontal="left" vertical="center" indent="1"/>
    </xf>
    <xf numFmtId="0" fontId="45" fillId="81"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2" fillId="0" borderId="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4" fillId="80" borderId="19" applyNumberFormat="0" applyAlignment="0" applyProtection="0"/>
    <xf numFmtId="0" fontId="2" fillId="0" borderId="0"/>
    <xf numFmtId="4" fontId="10" fillId="14" borderId="13" applyNumberFormat="0" applyProtection="0">
      <alignment horizontal="left" vertical="center" indent="1"/>
    </xf>
    <xf numFmtId="0" fontId="4" fillId="0" borderId="0">
      <alignment vertical="top"/>
    </xf>
    <xf numFmtId="0" fontId="4" fillId="0" borderId="0">
      <alignment vertical="top"/>
    </xf>
    <xf numFmtId="0" fontId="2" fillId="0" borderId="0"/>
    <xf numFmtId="0" fontId="4" fillId="0" borderId="0">
      <alignment vertical="top"/>
    </xf>
    <xf numFmtId="0" fontId="2" fillId="0" borderId="0"/>
    <xf numFmtId="0" fontId="4" fillId="0" borderId="0"/>
    <xf numFmtId="0" fontId="4" fillId="0" borderId="0">
      <alignment vertical="top"/>
    </xf>
    <xf numFmtId="0" fontId="2" fillId="0" borderId="0"/>
    <xf numFmtId="4" fontId="10" fillId="14" borderId="13" applyNumberFormat="0" applyProtection="0">
      <alignment horizontal="left" vertical="center" indent="1"/>
    </xf>
    <xf numFmtId="0" fontId="4" fillId="0" borderId="0"/>
    <xf numFmtId="4" fontId="10" fillId="13" borderId="13" applyNumberFormat="0" applyProtection="0">
      <alignment vertical="center"/>
    </xf>
    <xf numFmtId="4" fontId="5" fillId="62" borderId="37" applyNumberFormat="0" applyProtection="0">
      <alignment horizontal="left" vertical="center" indent="1"/>
    </xf>
    <xf numFmtId="0" fontId="5" fillId="89" borderId="36"/>
    <xf numFmtId="0" fontId="2" fillId="0" borderId="0"/>
    <xf numFmtId="0" fontId="5" fillId="89" borderId="36"/>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0" fontId="2" fillId="0" borderId="0"/>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0" fontId="4" fillId="0" borderId="0">
      <alignment vertical="top"/>
    </xf>
    <xf numFmtId="4" fontId="11" fillId="28" borderId="13" applyNumberFormat="0" applyProtection="0">
      <alignment horizontal="right" vertical="center"/>
    </xf>
    <xf numFmtId="4" fontId="10" fillId="14" borderId="13" applyNumberFormat="0" applyProtection="0">
      <alignment horizontal="left" vertical="center" indent="1"/>
    </xf>
    <xf numFmtId="0" fontId="4" fillId="0" borderId="0">
      <alignment vertical="top"/>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5" fillId="81" borderId="28" applyNumberFormat="0">
      <protection locked="0"/>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5" fillId="62" borderId="3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80" borderId="19" applyNumberFormat="0" applyAlignment="0" applyProtection="0"/>
    <xf numFmtId="0" fontId="45" fillId="81" borderId="19" applyNumberFormat="0" applyAlignment="0" applyProtection="0"/>
    <xf numFmtId="43" fontId="2" fillId="0" borderId="0" applyFont="0" applyFill="0" applyBorder="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2" fillId="0" borderId="0"/>
    <xf numFmtId="0" fontId="2" fillId="0" borderId="0"/>
    <xf numFmtId="0" fontId="4" fillId="54"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0" fontId="2" fillId="0" borderId="0"/>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4" fontId="5" fillId="62" borderId="37" applyNumberFormat="0" applyProtection="0">
      <alignment horizontal="left" vertical="center" indent="1"/>
    </xf>
    <xf numFmtId="0" fontId="44" fillId="80" borderId="19" applyNumberFormat="0" applyAlignment="0" applyProtection="0"/>
    <xf numFmtId="0" fontId="45" fillId="81" borderId="19" applyNumberFormat="0" applyAlignment="0" applyProtection="0"/>
    <xf numFmtId="0" fontId="4" fillId="54" borderId="21" applyNumberFormat="0" applyFont="0" applyAlignment="0" applyProtection="0"/>
    <xf numFmtId="0" fontId="48" fillId="13" borderId="19" applyNumberFormat="0" applyAlignment="0" applyProtection="0"/>
    <xf numFmtId="0" fontId="48" fillId="55" borderId="19" applyNumberFormat="0" applyAlignment="0" applyProtection="0"/>
    <xf numFmtId="0" fontId="4" fillId="54" borderId="21" applyNumberFormat="0" applyFont="0" applyAlignment="0" applyProtection="0"/>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5" fillId="89" borderId="36"/>
    <xf numFmtId="0" fontId="45" fillId="81" borderId="19" applyNumberFormat="0" applyAlignment="0" applyProtection="0"/>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4" fillId="80" borderId="19" applyNumberFormat="0" applyAlignment="0" applyProtection="0"/>
    <xf numFmtId="0" fontId="2" fillId="0" borderId="0"/>
    <xf numFmtId="0" fontId="4" fillId="0" borderId="0"/>
    <xf numFmtId="4" fontId="5" fillId="62" borderId="37"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8" fillId="74" borderId="29" applyBorder="0"/>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5" fillId="89" borderId="36"/>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65" fillId="81" borderId="30" applyNumberFormat="0" applyAlignment="0" applyProtection="0"/>
    <xf numFmtId="0" fontId="47" fillId="0" borderId="34" applyNumberFormat="0" applyFill="0" applyAlignment="0" applyProtection="0"/>
    <xf numFmtId="0" fontId="47" fillId="0" borderId="35" applyNumberFormat="0" applyFill="0" applyAlignment="0" applyProtection="0"/>
    <xf numFmtId="0" fontId="65" fillId="80" borderId="30" applyNumberFormat="0" applyAlignment="0" applyProtection="0"/>
    <xf numFmtId="4" fontId="11" fillId="26" borderId="13" applyNumberFormat="0" applyProtection="0">
      <alignment horizontal="right" vertical="center"/>
    </xf>
    <xf numFmtId="4" fontId="11" fillId="28" borderId="13" applyNumberFormat="0" applyProtection="0">
      <alignment horizontal="left" vertical="center" indent="1"/>
    </xf>
    <xf numFmtId="4" fontId="11" fillId="28" borderId="13" applyNumberFormat="0" applyProtection="0">
      <alignment horizontal="left" vertical="center"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4" fontId="10" fillId="14" borderId="13" applyNumberFormat="0" applyProtection="0">
      <alignment horizontal="left" vertical="center" indent="1"/>
    </xf>
    <xf numFmtId="4" fontId="14" fillId="14" borderId="13" applyNumberFormat="0" applyProtection="0">
      <alignment vertical="center"/>
    </xf>
    <xf numFmtId="4" fontId="10" fillId="13" borderId="13" applyNumberFormat="0" applyProtection="0">
      <alignment vertical="center"/>
    </xf>
    <xf numFmtId="4" fontId="15"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4" fontId="15" fillId="26" borderId="13" applyNumberFormat="0" applyProtection="0">
      <alignment horizontal="right" vertical="center"/>
    </xf>
    <xf numFmtId="4" fontId="11" fillId="31" borderId="13" applyNumberFormat="0" applyProtection="0">
      <alignment vertical="center"/>
    </xf>
    <xf numFmtId="0" fontId="65" fillId="80" borderId="30" applyNumberFormat="0" applyAlignment="0" applyProtection="0"/>
    <xf numFmtId="0" fontId="47" fillId="0" borderId="35" applyNumberFormat="0" applyFill="0" applyAlignment="0" applyProtection="0"/>
    <xf numFmtId="0" fontId="47" fillId="0" borderId="34" applyNumberFormat="0" applyFill="0" applyAlignment="0" applyProtection="0"/>
    <xf numFmtId="0" fontId="65" fillId="81" borderId="30" applyNumberFormat="0" applyAlignment="0" applyProtection="0"/>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4" fontId="17" fillId="26" borderId="13" applyNumberFormat="0" applyProtection="0">
      <alignment horizontal="right" vertical="center"/>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0" fontId="11" fillId="15" borderId="13" applyNumberFormat="0" applyProtection="0">
      <alignment horizontal="left" vertical="top"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1" fillId="28" borderId="13" applyNumberFormat="0" applyProtection="0">
      <alignment horizontal="left" vertical="center" indent="1"/>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5"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4" fontId="11" fillId="26" borderId="13" applyNumberFormat="0" applyProtection="0">
      <alignment horizontal="right" vertical="center"/>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0" fontId="11" fillId="31" borderId="13" applyNumberFormat="0" applyProtection="0">
      <alignment horizontal="left" vertical="top"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1" fillId="31" borderId="13" applyNumberFormat="0" applyProtection="0">
      <alignment horizontal="left" vertical="center" indent="1"/>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5"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4" fontId="11" fillId="31" borderId="13" applyNumberFormat="0" applyProtection="0">
      <alignment vertical="center"/>
    </xf>
    <xf numFmtId="0" fontId="8" fillId="74" borderId="29" applyBorder="0"/>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top"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30" borderId="13" applyNumberFormat="0" applyProtection="0">
      <alignment horizontal="left" vertical="center"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top"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29" borderId="13" applyNumberFormat="0" applyProtection="0">
      <alignment horizontal="left" vertical="center"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top"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15" borderId="13" applyNumberFormat="0" applyProtection="0">
      <alignment horizontal="left" vertical="center"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top"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0" fontId="4" fillId="27" borderId="13" applyNumberFormat="0" applyProtection="0">
      <alignment horizontal="left" vertical="center" indent="1"/>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8"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4"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3"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2"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1"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20"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9"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8"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7"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4" fontId="11" fillId="16" borderId="13" applyNumberFormat="0" applyProtection="0">
      <alignment horizontal="right" vertical="center"/>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0" fontId="10" fillId="14" borderId="13" applyNumberFormat="0" applyProtection="0">
      <alignment horizontal="left" vertical="top"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0" fillId="14" borderId="13" applyNumberFormat="0" applyProtection="0">
      <alignment horizontal="left" vertical="center" indent="1"/>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4" fillId="14"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4" fontId="10" fillId="13" borderId="13" applyNumberFormat="0" applyProtection="0">
      <alignment vertical="center"/>
    </xf>
    <xf numFmtId="0" fontId="4" fillId="54" borderId="21" applyNumberFormat="0" applyFont="0" applyAlignment="0" applyProtection="0"/>
    <xf numFmtId="0" fontId="48" fillId="55" borderId="19" applyNumberFormat="0" applyAlignment="0" applyProtection="0"/>
    <xf numFmtId="0" fontId="48" fillId="13" borderId="19" applyNumberFormat="0" applyAlignment="0" applyProtection="0"/>
    <xf numFmtId="0" fontId="4" fillId="54" borderId="21" applyNumberFormat="0" applyFont="0" applyAlignment="0" applyProtection="0"/>
    <xf numFmtId="0" fontId="45" fillId="81" borderId="19" applyNumberFormat="0" applyAlignment="0" applyProtection="0"/>
    <xf numFmtId="0" fontId="44" fillId="80" borderId="19" applyNumberFormat="0" applyAlignment="0" applyProtection="0"/>
    <xf numFmtId="4" fontId="15" fillId="31" borderId="13" applyNumberFormat="0" applyProtection="0">
      <alignment vertical="center"/>
    </xf>
    <xf numFmtId="4" fontId="5" fillId="62" borderId="37" applyNumberFormat="0" applyProtection="0">
      <alignment horizontal="left" vertical="center" indent="1"/>
    </xf>
    <xf numFmtId="4" fontId="11" fillId="31" borderId="13" applyNumberFormat="0" applyProtection="0">
      <alignment vertical="center"/>
    </xf>
    <xf numFmtId="4" fontId="5" fillId="62" borderId="37" applyNumberFormat="0" applyProtection="0">
      <alignment horizontal="left" vertical="center" indent="1"/>
    </xf>
    <xf numFmtId="0" fontId="4" fillId="0" borderId="0"/>
    <xf numFmtId="0" fontId="4" fillId="0" borderId="0"/>
    <xf numFmtId="0" fontId="4" fillId="0" borderId="0"/>
    <xf numFmtId="0" fontId="5" fillId="89" borderId="36"/>
    <xf numFmtId="0" fontId="4" fillId="0" borderId="0"/>
    <xf numFmtId="0" fontId="1" fillId="0" borderId="0"/>
  </cellStyleXfs>
  <cellXfs count="312">
    <xf numFmtId="0" fontId="0" fillId="0" borderId="0" xfId="0"/>
    <xf numFmtId="0" fontId="0" fillId="2" borderId="0" xfId="0" applyFill="1"/>
    <xf numFmtId="0" fontId="0" fillId="2" borderId="1" xfId="0" applyFill="1" applyBorder="1"/>
    <xf numFmtId="0" fontId="6" fillId="2" borderId="0" xfId="0" applyFont="1" applyFill="1" applyAlignment="1">
      <alignment horizontal="left"/>
    </xf>
    <xf numFmtId="0" fontId="0" fillId="2" borderId="0" xfId="0" applyFill="1" applyBorder="1"/>
    <xf numFmtId="0" fontId="5" fillId="2" borderId="0"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xf numFmtId="0" fontId="5" fillId="2" borderId="0" xfId="0" applyFont="1" applyFill="1" applyBorder="1" applyAlignment="1">
      <alignment wrapText="1"/>
    </xf>
    <xf numFmtId="0" fontId="5" fillId="2" borderId="1" xfId="0" applyFont="1" applyFill="1" applyBorder="1"/>
    <xf numFmtId="0" fontId="5" fillId="2" borderId="1" xfId="0" applyFont="1" applyFill="1" applyBorder="1" applyAlignment="1">
      <alignment wrapText="1"/>
    </xf>
    <xf numFmtId="0" fontId="5" fillId="2" borderId="0" xfId="0" applyFont="1" applyFill="1"/>
    <xf numFmtId="0" fontId="8" fillId="2" borderId="1" xfId="0" applyFont="1" applyFill="1" applyBorder="1" applyAlignment="1">
      <alignment horizontal="center"/>
    </xf>
    <xf numFmtId="0" fontId="8" fillId="2" borderId="0" xfId="0" applyFont="1" applyFill="1" applyAlignment="1">
      <alignment horizontal="right"/>
    </xf>
    <xf numFmtId="0" fontId="8" fillId="2" borderId="0" xfId="0" applyFont="1" applyFill="1"/>
    <xf numFmtId="0" fontId="5" fillId="5" borderId="3" xfId="0" applyFont="1" applyFill="1" applyBorder="1"/>
    <xf numFmtId="9" fontId="5" fillId="2" borderId="1" xfId="1" applyFont="1" applyFill="1" applyBorder="1"/>
    <xf numFmtId="0" fontId="8" fillId="2" borderId="0" xfId="0" applyFont="1" applyFill="1" applyBorder="1"/>
    <xf numFmtId="0" fontId="5" fillId="8" borderId="1" xfId="0" applyFont="1" applyFill="1" applyBorder="1"/>
    <xf numFmtId="0" fontId="9" fillId="2" borderId="0" xfId="0" applyFont="1" applyFill="1"/>
    <xf numFmtId="0" fontId="9" fillId="2" borderId="0" xfId="0" applyFont="1" applyFill="1" applyBorder="1"/>
    <xf numFmtId="0" fontId="8" fillId="2" borderId="0" xfId="0" applyFont="1" applyFill="1" applyBorder="1" applyAlignment="1">
      <alignment horizontal="right"/>
    </xf>
    <xf numFmtId="0" fontId="5" fillId="2" borderId="0" xfId="0" applyFont="1" applyFill="1" applyAlignment="1">
      <alignment horizontal="right"/>
    </xf>
    <xf numFmtId="0" fontId="5" fillId="6" borderId="2" xfId="0" applyFont="1" applyFill="1" applyBorder="1"/>
    <xf numFmtId="0" fontId="5" fillId="7" borderId="1" xfId="0" applyFont="1" applyFill="1" applyBorder="1"/>
    <xf numFmtId="0" fontId="5" fillId="6" borderId="1"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5" fillId="2" borderId="11" xfId="0" applyFont="1" applyFill="1" applyBorder="1"/>
    <xf numFmtId="0" fontId="6" fillId="2" borderId="0" xfId="0" applyFont="1" applyFill="1"/>
    <xf numFmtId="0" fontId="5" fillId="2" borderId="12" xfId="0" applyFont="1" applyFill="1" applyBorder="1" applyAlignment="1">
      <alignment wrapText="1"/>
    </xf>
    <xf numFmtId="0" fontId="5" fillId="5" borderId="1" xfId="0" applyFont="1" applyFill="1" applyBorder="1"/>
    <xf numFmtId="0" fontId="18" fillId="2" borderId="0" xfId="2" applyFont="1" applyFill="1" applyBorder="1"/>
    <xf numFmtId="0" fontId="5" fillId="7" borderId="1" xfId="0" applyFont="1" applyFill="1" applyBorder="1" applyAlignment="1"/>
    <xf numFmtId="0" fontId="5" fillId="7" borderId="1" xfId="0" applyFont="1" applyFill="1" applyBorder="1" applyAlignment="1">
      <alignment horizontal="center" wrapText="1"/>
    </xf>
    <xf numFmtId="0" fontId="5" fillId="7" borderId="1" xfId="0" applyFont="1" applyFill="1" applyBorder="1" applyAlignment="1">
      <alignment wrapText="1"/>
    </xf>
    <xf numFmtId="0" fontId="5" fillId="0" borderId="1" xfId="0" applyFont="1" applyFill="1" applyBorder="1"/>
    <xf numFmtId="0" fontId="5" fillId="34" borderId="0" xfId="0" applyFont="1" applyFill="1"/>
    <xf numFmtId="0" fontId="8" fillId="9" borderId="0" xfId="0" applyFont="1" applyFill="1"/>
    <xf numFmtId="9" fontId="5" fillId="5" borderId="1" xfId="1" applyFont="1" applyFill="1" applyBorder="1"/>
    <xf numFmtId="9" fontId="5" fillId="6" borderId="1" xfId="1" applyFont="1" applyFill="1" applyBorder="1"/>
    <xf numFmtId="9" fontId="5" fillId="2" borderId="0" xfId="1" applyFont="1" applyFill="1"/>
    <xf numFmtId="9" fontId="8" fillId="2" borderId="1" xfId="1" applyFont="1" applyFill="1" applyBorder="1" applyAlignment="1">
      <alignment horizontal="center"/>
    </xf>
    <xf numFmtId="9" fontId="5" fillId="7" borderId="1" xfId="1" applyFont="1" applyFill="1" applyBorder="1" applyAlignment="1"/>
    <xf numFmtId="9" fontId="5" fillId="2" borderId="0" xfId="1" applyFont="1" applyFill="1" applyBorder="1"/>
    <xf numFmtId="9" fontId="0" fillId="2" borderId="0" xfId="1" applyFont="1" applyFill="1"/>
    <xf numFmtId="0" fontId="8" fillId="2" borderId="0" xfId="0" applyFont="1" applyFill="1" applyBorder="1" applyAlignment="1">
      <alignment horizontal="center"/>
    </xf>
    <xf numFmtId="0" fontId="5" fillId="36" borderId="1" xfId="0" applyFont="1" applyFill="1" applyBorder="1"/>
    <xf numFmtId="0" fontId="8" fillId="2" borderId="1" xfId="0" applyFont="1" applyFill="1" applyBorder="1"/>
    <xf numFmtId="0" fontId="8" fillId="35" borderId="1" xfId="0" applyFont="1" applyFill="1" applyBorder="1"/>
    <xf numFmtId="0" fontId="5" fillId="2" borderId="0" xfId="0" applyFont="1" applyFill="1" applyAlignment="1">
      <alignment horizontal="left"/>
    </xf>
    <xf numFmtId="0" fontId="8" fillId="33" borderId="0" xfId="0" applyFont="1" applyFill="1"/>
    <xf numFmtId="0" fontId="8" fillId="37" borderId="1" xfId="0" applyFont="1" applyFill="1" applyBorder="1"/>
    <xf numFmtId="0" fontId="5" fillId="10" borderId="1" xfId="0" applyFont="1" applyFill="1" applyBorder="1"/>
    <xf numFmtId="9" fontId="8" fillId="37" borderId="1" xfId="1" applyFont="1" applyFill="1" applyBorder="1"/>
    <xf numFmtId="9" fontId="5" fillId="10" borderId="1" xfId="1" applyFont="1" applyFill="1" applyBorder="1"/>
    <xf numFmtId="0" fontId="0" fillId="2" borderId="0" xfId="0" applyFill="1" applyBorder="1" applyAlignment="1">
      <alignment wrapText="1"/>
    </xf>
    <xf numFmtId="0" fontId="5" fillId="2" borderId="0" xfId="0" applyFont="1" applyFill="1" applyAlignment="1">
      <alignment horizontal="right" vertical="center"/>
    </xf>
    <xf numFmtId="0" fontId="0" fillId="2" borderId="1" xfId="0" applyFill="1" applyBorder="1" applyAlignment="1">
      <alignment wrapText="1"/>
    </xf>
    <xf numFmtId="0" fontId="8" fillId="10" borderId="0" xfId="0" applyFont="1" applyFill="1"/>
    <xf numFmtId="0" fontId="8" fillId="12" borderId="0" xfId="0" applyFont="1" applyFill="1"/>
    <xf numFmtId="0" fontId="8" fillId="11" borderId="0" xfId="0" applyFont="1" applyFill="1"/>
    <xf numFmtId="0" fontId="8" fillId="8" borderId="0" xfId="0" applyFont="1" applyFill="1"/>
    <xf numFmtId="0" fontId="8" fillId="2" borderId="0" xfId="0" applyFont="1" applyFill="1" applyAlignment="1"/>
    <xf numFmtId="0" fontId="8" fillId="9" borderId="0" xfId="0" applyFont="1" applyFill="1" applyAlignment="1"/>
    <xf numFmtId="0" fontId="5" fillId="2" borderId="0" xfId="0" applyFont="1" applyFill="1" applyAlignment="1"/>
    <xf numFmtId="0" fontId="8" fillId="33" borderId="0" xfId="0" applyFont="1" applyFill="1" applyAlignment="1"/>
    <xf numFmtId="0" fontId="8" fillId="10" borderId="0" xfId="0" applyFont="1" applyFill="1" applyAlignment="1"/>
    <xf numFmtId="0" fontId="8" fillId="12" borderId="0" xfId="0" applyFont="1" applyFill="1" applyAlignment="1"/>
    <xf numFmtId="0" fontId="8" fillId="11" borderId="0" xfId="0" applyFont="1" applyFill="1" applyAlignment="1"/>
    <xf numFmtId="0" fontId="8" fillId="8" borderId="0" xfId="0" applyFont="1" applyFill="1" applyAlignment="1"/>
    <xf numFmtId="0" fontId="5" fillId="34" borderId="0" xfId="0" applyFont="1" applyFill="1" applyAlignment="1"/>
    <xf numFmtId="0" fontId="5" fillId="2" borderId="0" xfId="0" applyFont="1" applyFill="1" applyAlignment="1">
      <alignment horizontal="center"/>
    </xf>
    <xf numFmtId="0" fontId="5" fillId="2" borderId="0" xfId="161" applyFont="1" applyFill="1"/>
    <xf numFmtId="0" fontId="5" fillId="2" borderId="0" xfId="161" applyFont="1" applyFill="1" applyBorder="1"/>
    <xf numFmtId="0" fontId="5" fillId="2" borderId="0" xfId="0" applyFont="1" applyFill="1" applyBorder="1" applyAlignment="1"/>
    <xf numFmtId="0" fontId="8" fillId="2" borderId="0" xfId="0" applyFont="1" applyFill="1" applyAlignment="1">
      <alignment horizontal="center"/>
    </xf>
    <xf numFmtId="0" fontId="8" fillId="39" borderId="1" xfId="0" applyFont="1" applyFill="1" applyBorder="1"/>
    <xf numFmtId="9" fontId="8" fillId="39" borderId="1" xfId="1" applyFont="1" applyFill="1" applyBorder="1"/>
    <xf numFmtId="9" fontId="8" fillId="2" borderId="0" xfId="1" applyFont="1" applyFill="1"/>
    <xf numFmtId="9" fontId="5" fillId="8" borderId="1" xfId="1" applyFont="1" applyFill="1" applyBorder="1"/>
    <xf numFmtId="9" fontId="5" fillId="2" borderId="5" xfId="1" applyFont="1" applyFill="1" applyBorder="1"/>
    <xf numFmtId="9" fontId="5" fillId="2" borderId="10" xfId="1" applyFont="1" applyFill="1" applyBorder="1"/>
    <xf numFmtId="0" fontId="21" fillId="2" borderId="0" xfId="0" applyFont="1" applyFill="1"/>
    <xf numFmtId="0" fontId="22" fillId="2" borderId="0" xfId="0" applyFont="1" applyFill="1"/>
    <xf numFmtId="0" fontId="8" fillId="40" borderId="1" xfId="0" applyFont="1" applyFill="1" applyBorder="1"/>
    <xf numFmtId="0" fontId="8" fillId="41" borderId="1" xfId="0" applyFont="1" applyFill="1" applyBorder="1"/>
    <xf numFmtId="9" fontId="8" fillId="41" borderId="1" xfId="1" applyFont="1" applyFill="1" applyBorder="1"/>
    <xf numFmtId="0" fontId="5" fillId="40" borderId="1" xfId="0" applyFont="1" applyFill="1" applyBorder="1"/>
    <xf numFmtId="9" fontId="5" fillId="40" borderId="1" xfId="1" applyFont="1" applyFill="1" applyBorder="1"/>
    <xf numFmtId="9" fontId="8" fillId="2" borderId="0" xfId="1" applyFont="1" applyFill="1" applyBorder="1" applyAlignment="1">
      <alignment horizontal="center"/>
    </xf>
    <xf numFmtId="0" fontId="8" fillId="2" borderId="0" xfId="0" applyFont="1" applyFill="1" applyBorder="1" applyAlignment="1"/>
    <xf numFmtId="0" fontId="21" fillId="2" borderId="0" xfId="0" applyFont="1" applyFill="1" applyAlignment="1">
      <alignment horizontal="center"/>
    </xf>
    <xf numFmtId="9" fontId="8" fillId="2" borderId="1" xfId="1" applyFont="1" applyFill="1" applyBorder="1"/>
    <xf numFmtId="0" fontId="8" fillId="38" borderId="0" xfId="0" applyFont="1" applyFill="1"/>
    <xf numFmtId="0" fontId="8" fillId="38" borderId="0" xfId="0" applyFont="1" applyFill="1" applyAlignment="1"/>
    <xf numFmtId="0" fontId="21" fillId="2" borderId="0" xfId="0" applyFont="1" applyFill="1" applyAlignment="1"/>
    <xf numFmtId="0" fontId="22" fillId="2" borderId="0" xfId="0" applyFont="1" applyFill="1" applyAlignment="1"/>
    <xf numFmtId="0" fontId="20" fillId="5" borderId="0" xfId="0" applyFont="1" applyFill="1"/>
    <xf numFmtId="0" fontId="20" fillId="38" borderId="0" xfId="0" applyFont="1" applyFill="1" applyAlignment="1">
      <alignment horizontal="left"/>
    </xf>
    <xf numFmtId="0" fontId="0" fillId="38" borderId="0" xfId="0" applyFont="1" applyFill="1"/>
    <xf numFmtId="0" fontId="0" fillId="2" borderId="0" xfId="0" applyFont="1" applyFill="1"/>
    <xf numFmtId="0" fontId="20" fillId="35" borderId="0" xfId="0" applyFont="1" applyFill="1"/>
    <xf numFmtId="0" fontId="8" fillId="42" borderId="1" xfId="0" applyFont="1" applyFill="1" applyBorder="1"/>
    <xf numFmtId="9" fontId="8" fillId="42" borderId="1" xfId="1" applyFont="1" applyFill="1" applyBorder="1"/>
    <xf numFmtId="0" fontId="5" fillId="12" borderId="1" xfId="0" applyFont="1" applyFill="1" applyBorder="1"/>
    <xf numFmtId="9" fontId="5" fillId="12" borderId="1" xfId="1" applyFont="1" applyFill="1" applyBorder="1"/>
    <xf numFmtId="0" fontId="5" fillId="39" borderId="0" xfId="0" applyFont="1" applyFill="1"/>
    <xf numFmtId="0" fontId="20" fillId="39" borderId="0" xfId="0" applyFont="1" applyFill="1"/>
    <xf numFmtId="0" fontId="20" fillId="43" borderId="0" xfId="0" applyFont="1" applyFill="1"/>
    <xf numFmtId="0" fontId="5" fillId="43" borderId="0" xfId="0" applyFont="1" applyFill="1"/>
    <xf numFmtId="0" fontId="5" fillId="3" borderId="1" xfId="0" applyFont="1" applyFill="1" applyBorder="1"/>
    <xf numFmtId="0" fontId="5" fillId="3" borderId="1" xfId="0" applyFont="1" applyFill="1" applyBorder="1" applyAlignment="1">
      <alignment horizontal="right"/>
    </xf>
    <xf numFmtId="0" fontId="5" fillId="9" borderId="2" xfId="0" applyFont="1" applyFill="1" applyBorder="1"/>
    <xf numFmtId="0" fontId="5" fillId="9" borderId="1" xfId="0" applyFont="1" applyFill="1" applyBorder="1"/>
    <xf numFmtId="0" fontId="5" fillId="3" borderId="1" xfId="0" applyFont="1" applyFill="1" applyBorder="1" applyAlignment="1">
      <alignment horizontal="center"/>
    </xf>
    <xf numFmtId="9" fontId="5" fillId="3" borderId="1" xfId="1" applyFont="1" applyFill="1" applyBorder="1"/>
    <xf numFmtId="0" fontId="5" fillId="2" borderId="0" xfId="0" applyFont="1" applyFill="1" applyAlignment="1">
      <alignment horizontal="left" vertical="center"/>
    </xf>
    <xf numFmtId="0" fontId="5" fillId="2" borderId="15" xfId="0" applyFont="1" applyFill="1" applyBorder="1"/>
    <xf numFmtId="0" fontId="8" fillId="35" borderId="0" xfId="0" applyFont="1" applyFill="1"/>
    <xf numFmtId="0" fontId="5" fillId="0" borderId="0" xfId="0" applyFont="1"/>
    <xf numFmtId="0" fontId="24" fillId="2" borderId="0" xfId="0" applyFont="1" applyFill="1"/>
    <xf numFmtId="9" fontId="24" fillId="2" borderId="0" xfId="1" applyFont="1" applyFill="1"/>
    <xf numFmtId="0" fontId="5" fillId="5" borderId="0" xfId="0" applyFont="1" applyFill="1"/>
    <xf numFmtId="0" fontId="8" fillId="5" borderId="0" xfId="0" applyFont="1" applyFill="1"/>
    <xf numFmtId="0" fontId="5" fillId="33" borderId="0" xfId="0" applyFont="1" applyFill="1"/>
    <xf numFmtId="0" fontId="5" fillId="35" borderId="0" xfId="0" applyFont="1" applyFill="1"/>
    <xf numFmtId="0" fontId="8" fillId="44" borderId="0" xfId="0" applyFont="1" applyFill="1"/>
    <xf numFmtId="0" fontId="5" fillId="45" borderId="0" xfId="0" applyFont="1" applyFill="1"/>
    <xf numFmtId="0" fontId="8" fillId="45" borderId="0" xfId="0" applyFont="1" applyFill="1"/>
    <xf numFmtId="0" fontId="5" fillId="46" borderId="0" xfId="0" applyFont="1" applyFill="1"/>
    <xf numFmtId="0" fontId="5" fillId="38" borderId="0" xfId="0" applyFont="1" applyFill="1"/>
    <xf numFmtId="0" fontId="8" fillId="46" borderId="0" xfId="0" applyFont="1" applyFill="1"/>
    <xf numFmtId="0" fontId="25" fillId="2" borderId="0" xfId="0" applyFont="1" applyFill="1"/>
    <xf numFmtId="0" fontId="5" fillId="2" borderId="1" xfId="0" applyFont="1" applyFill="1" applyBorder="1" applyAlignment="1">
      <alignment horizontal="right"/>
    </xf>
    <xf numFmtId="0" fontId="8" fillId="34" borderId="0" xfId="0" applyFont="1" applyFill="1"/>
    <xf numFmtId="0" fontId="5" fillId="2" borderId="1" xfId="0" applyFont="1" applyFill="1" applyBorder="1" applyAlignment="1">
      <alignment horizontal="center"/>
    </xf>
    <xf numFmtId="0" fontId="5" fillId="2" borderId="15" xfId="0" applyFont="1" applyFill="1" applyBorder="1" applyAlignment="1">
      <alignment horizontal="center"/>
    </xf>
    <xf numFmtId="0" fontId="8" fillId="4" borderId="1" xfId="0" applyFont="1" applyFill="1" applyBorder="1" applyAlignment="1">
      <alignment horizontal="right"/>
    </xf>
    <xf numFmtId="0" fontId="5" fillId="9" borderId="1" xfId="0" applyFont="1" applyFill="1" applyBorder="1" applyAlignment="1">
      <alignment horizontal="right"/>
    </xf>
    <xf numFmtId="0" fontId="71" fillId="2" borderId="0" xfId="0" applyFont="1" applyFill="1"/>
    <xf numFmtId="9" fontId="5" fillId="2" borderId="1" xfId="1" applyFont="1" applyFill="1" applyBorder="1" applyAlignment="1">
      <alignment horizontal="right"/>
    </xf>
    <xf numFmtId="0" fontId="5" fillId="6" borderId="1" xfId="0" applyFont="1" applyFill="1" applyBorder="1" applyAlignment="1">
      <alignment horizontal="right"/>
    </xf>
    <xf numFmtId="9" fontId="5" fillId="6" borderId="1" xfId="1" applyFont="1" applyFill="1" applyBorder="1" applyAlignment="1">
      <alignment horizontal="right"/>
    </xf>
    <xf numFmtId="0" fontId="8" fillId="5" borderId="1" xfId="0" applyFont="1" applyFill="1" applyBorder="1"/>
    <xf numFmtId="0" fontId="71" fillId="2" borderId="0" xfId="0" applyFont="1" applyFill="1" applyAlignment="1">
      <alignment horizontal="center"/>
    </xf>
    <xf numFmtId="0" fontId="5" fillId="91" borderId="0" xfId="0" applyFont="1" applyFill="1"/>
    <xf numFmtId="0" fontId="5" fillId="92" borderId="1" xfId="0" applyFont="1" applyFill="1" applyBorder="1"/>
    <xf numFmtId="9" fontId="5" fillId="92" borderId="1" xfId="1" applyFont="1" applyFill="1" applyBorder="1"/>
    <xf numFmtId="0" fontId="73" fillId="2" borderId="0" xfId="0" applyFont="1" applyFill="1"/>
    <xf numFmtId="0" fontId="0" fillId="2" borderId="38" xfId="0" applyFont="1" applyFill="1" applyBorder="1"/>
    <xf numFmtId="0" fontId="23" fillId="93" borderId="36" xfId="0" applyFont="1" applyFill="1" applyBorder="1" applyAlignment="1">
      <alignment vertical="center"/>
    </xf>
    <xf numFmtId="0" fontId="74" fillId="93" borderId="36" xfId="0" applyFont="1" applyFill="1" applyBorder="1" applyAlignment="1">
      <alignment vertical="center"/>
    </xf>
    <xf numFmtId="0" fontId="5" fillId="2" borderId="0" xfId="0" applyFont="1" applyFill="1" applyAlignment="1">
      <alignment vertical="center"/>
    </xf>
    <xf numFmtId="0" fontId="0" fillId="2" borderId="0" xfId="0" applyFont="1" applyFill="1" applyBorder="1"/>
    <xf numFmtId="0" fontId="75" fillId="2" borderId="0" xfId="0" applyFont="1" applyFill="1" applyBorder="1" applyAlignment="1">
      <alignment vertical="center"/>
    </xf>
    <xf numFmtId="0" fontId="0" fillId="2" borderId="16" xfId="0" applyFont="1" applyFill="1" applyBorder="1" applyAlignment="1">
      <alignment vertical="center"/>
    </xf>
    <xf numFmtId="0" fontId="0" fillId="2" borderId="16" xfId="0" applyFont="1" applyFill="1" applyBorder="1" applyAlignment="1">
      <alignment horizontal="center" vertical="center"/>
    </xf>
    <xf numFmtId="0" fontId="0" fillId="2" borderId="0" xfId="0" applyFont="1" applyFill="1" applyBorder="1" applyAlignment="1">
      <alignment vertical="center"/>
    </xf>
    <xf numFmtId="0" fontId="8" fillId="5" borderId="0" xfId="0" applyFont="1" applyFill="1" applyBorder="1"/>
    <xf numFmtId="0" fontId="8" fillId="5" borderId="12" xfId="0" applyFont="1" applyFill="1" applyBorder="1"/>
    <xf numFmtId="0" fontId="5" fillId="7" borderId="0" xfId="0" applyFont="1" applyFill="1" applyBorder="1"/>
    <xf numFmtId="0" fontId="8" fillId="7" borderId="0" xfId="0" applyFont="1" applyFill="1" applyBorder="1"/>
    <xf numFmtId="0" fontId="8" fillId="7" borderId="4" xfId="0" applyFont="1" applyFill="1" applyBorder="1"/>
    <xf numFmtId="0" fontId="8" fillId="7" borderId="5" xfId="0" applyFont="1" applyFill="1" applyBorder="1"/>
    <xf numFmtId="0" fontId="5" fillId="7" borderId="5" xfId="0" applyFont="1" applyFill="1" applyBorder="1"/>
    <xf numFmtId="0" fontId="5" fillId="7" borderId="6" xfId="0" applyFont="1" applyFill="1" applyBorder="1"/>
    <xf numFmtId="0" fontId="8" fillId="7" borderId="7" xfId="0" applyFont="1" applyFill="1" applyBorder="1"/>
    <xf numFmtId="0" fontId="5" fillId="7" borderId="8" xfId="0" applyFont="1" applyFill="1" applyBorder="1"/>
    <xf numFmtId="0" fontId="5" fillId="37" borderId="0" xfId="0" applyFont="1" applyFill="1"/>
    <xf numFmtId="0" fontId="8" fillId="37" borderId="0" xfId="0" applyFont="1" applyFill="1"/>
    <xf numFmtId="0" fontId="5" fillId="36" borderId="0" xfId="0" applyFont="1" applyFill="1"/>
    <xf numFmtId="0" fontId="8" fillId="36" borderId="0" xfId="0" applyFont="1" applyFill="1"/>
    <xf numFmtId="0" fontId="5" fillId="33" borderId="0" xfId="0" applyFont="1" applyFill="1" applyAlignment="1">
      <alignment horizontal="right"/>
    </xf>
    <xf numFmtId="0" fontId="5" fillId="44" borderId="0" xfId="0" applyFont="1" applyFill="1"/>
    <xf numFmtId="0" fontId="8" fillId="34" borderId="0" xfId="0" applyFont="1" applyFill="1" applyAlignment="1"/>
    <xf numFmtId="10" fontId="8" fillId="5" borderId="2" xfId="0" applyNumberFormat="1" applyFont="1" applyFill="1" applyBorder="1" applyAlignment="1"/>
    <xf numFmtId="10" fontId="5" fillId="2" borderId="1" xfId="0" applyNumberFormat="1" applyFont="1" applyFill="1" applyBorder="1" applyAlignment="1"/>
    <xf numFmtId="10" fontId="5" fillId="2" borderId="0" xfId="0" applyNumberFormat="1" applyFont="1" applyFill="1" applyBorder="1" applyAlignment="1"/>
    <xf numFmtId="10" fontId="8" fillId="35" borderId="1" xfId="0" applyNumberFormat="1" applyFont="1" applyFill="1" applyBorder="1" applyAlignment="1"/>
    <xf numFmtId="10" fontId="5" fillId="33" borderId="1" xfId="0" applyNumberFormat="1" applyFont="1" applyFill="1" applyBorder="1" applyAlignment="1"/>
    <xf numFmtId="10" fontId="8" fillId="2" borderId="1" xfId="0" applyNumberFormat="1" applyFont="1" applyFill="1" applyBorder="1" applyAlignment="1"/>
    <xf numFmtId="10" fontId="5" fillId="2" borderId="0" xfId="0" applyNumberFormat="1" applyFont="1" applyFill="1" applyAlignment="1"/>
    <xf numFmtId="10" fontId="8" fillId="44" borderId="1" xfId="0" applyNumberFormat="1" applyFont="1" applyFill="1" applyBorder="1" applyAlignment="1"/>
    <xf numFmtId="10" fontId="8" fillId="46" borderId="1" xfId="0" applyNumberFormat="1" applyFont="1" applyFill="1" applyBorder="1" applyAlignment="1"/>
    <xf numFmtId="10" fontId="8" fillId="34" borderId="1" xfId="0" applyNumberFormat="1" applyFont="1" applyFill="1" applyBorder="1" applyAlignment="1"/>
    <xf numFmtId="10" fontId="5" fillId="2" borderId="36" xfId="0" applyNumberFormat="1" applyFont="1" applyFill="1" applyBorder="1"/>
    <xf numFmtId="10" fontId="5" fillId="2" borderId="0" xfId="0" applyNumberFormat="1" applyFont="1" applyFill="1"/>
    <xf numFmtId="10" fontId="8" fillId="36" borderId="1" xfId="0" applyNumberFormat="1" applyFont="1" applyFill="1" applyBorder="1" applyAlignment="1"/>
    <xf numFmtId="10" fontId="8" fillId="37" borderId="1" xfId="0" applyNumberFormat="1" applyFont="1" applyFill="1" applyBorder="1" applyAlignment="1"/>
    <xf numFmtId="10" fontId="8" fillId="45" borderId="1" xfId="0" applyNumberFormat="1" applyFont="1" applyFill="1" applyBorder="1" applyAlignment="1"/>
    <xf numFmtId="10" fontId="8" fillId="38" borderId="1" xfId="0" applyNumberFormat="1" applyFont="1" applyFill="1" applyBorder="1" applyAlignment="1"/>
    <xf numFmtId="3" fontId="8" fillId="5" borderId="2" xfId="0" applyNumberFormat="1" applyFont="1" applyFill="1" applyBorder="1" applyAlignment="1"/>
    <xf numFmtId="3" fontId="5" fillId="2" borderId="1" xfId="0" applyNumberFormat="1" applyFont="1" applyFill="1" applyBorder="1" applyAlignment="1"/>
    <xf numFmtId="3" fontId="5" fillId="2" borderId="0" xfId="0" applyNumberFormat="1" applyFont="1" applyFill="1" applyBorder="1" applyAlignment="1"/>
    <xf numFmtId="3" fontId="8" fillId="35" borderId="1" xfId="0" applyNumberFormat="1" applyFont="1" applyFill="1" applyBorder="1" applyAlignment="1"/>
    <xf numFmtId="3" fontId="5" fillId="33" borderId="1" xfId="0" applyNumberFormat="1" applyFont="1" applyFill="1" applyBorder="1" applyAlignment="1"/>
    <xf numFmtId="3" fontId="8" fillId="2" borderId="1" xfId="0" applyNumberFormat="1" applyFont="1" applyFill="1" applyBorder="1" applyAlignment="1"/>
    <xf numFmtId="3" fontId="5" fillId="2" borderId="0" xfId="0" applyNumberFormat="1" applyFont="1" applyFill="1" applyAlignment="1"/>
    <xf numFmtId="3" fontId="8" fillId="44" borderId="1" xfId="0" applyNumberFormat="1" applyFont="1" applyFill="1" applyBorder="1" applyAlignment="1"/>
    <xf numFmtId="3" fontId="8" fillId="46" borderId="1" xfId="0" applyNumberFormat="1" applyFont="1" applyFill="1" applyBorder="1" applyAlignment="1"/>
    <xf numFmtId="3" fontId="8" fillId="34" borderId="1" xfId="0" applyNumberFormat="1" applyFont="1" applyFill="1" applyBorder="1" applyAlignment="1"/>
    <xf numFmtId="3" fontId="5" fillId="2" borderId="36" xfId="0" applyNumberFormat="1" applyFont="1" applyFill="1" applyBorder="1" applyAlignment="1"/>
    <xf numFmtId="3" fontId="0" fillId="2" borderId="38" xfId="0" applyNumberFormat="1" applyFont="1" applyFill="1" applyBorder="1" applyAlignment="1">
      <alignment horizontal="center"/>
    </xf>
    <xf numFmtId="3" fontId="5" fillId="2" borderId="36" xfId="0" applyNumberFormat="1" applyFont="1" applyFill="1" applyBorder="1"/>
    <xf numFmtId="3" fontId="5" fillId="2" borderId="0" xfId="0" applyNumberFormat="1" applyFont="1" applyFill="1"/>
    <xf numFmtId="3" fontId="8" fillId="36" borderId="1" xfId="0" applyNumberFormat="1" applyFont="1" applyFill="1" applyBorder="1" applyAlignment="1"/>
    <xf numFmtId="3" fontId="8" fillId="94" borderId="1" xfId="0" applyNumberFormat="1" applyFont="1" applyFill="1" applyBorder="1" applyAlignment="1"/>
    <xf numFmtId="3" fontId="8" fillId="45" borderId="1" xfId="0" applyNumberFormat="1" applyFont="1" applyFill="1" applyBorder="1" applyAlignment="1"/>
    <xf numFmtId="3" fontId="8" fillId="38" borderId="1" xfId="0" applyNumberFormat="1" applyFont="1" applyFill="1" applyBorder="1" applyAlignment="1"/>
    <xf numFmtId="4" fontId="5" fillId="2" borderId="1" xfId="0" applyNumberFormat="1" applyFont="1" applyFill="1" applyBorder="1" applyAlignment="1"/>
    <xf numFmtId="0" fontId="20" fillId="2" borderId="0" xfId="0" applyFont="1" applyFill="1" applyAlignment="1">
      <alignment horizontal="centerContinuous"/>
    </xf>
    <xf numFmtId="0" fontId="5" fillId="2" borderId="0" xfId="0" applyFont="1" applyFill="1" applyAlignment="1">
      <alignment horizontal="centerContinuous"/>
    </xf>
    <xf numFmtId="0" fontId="5" fillId="95" borderId="4" xfId="0" applyFont="1" applyFill="1" applyBorder="1"/>
    <xf numFmtId="0" fontId="5" fillId="95" borderId="5" xfId="0" applyFont="1" applyFill="1" applyBorder="1"/>
    <xf numFmtId="0" fontId="5" fillId="95" borderId="6" xfId="0" applyFont="1" applyFill="1" applyBorder="1"/>
    <xf numFmtId="0" fontId="5" fillId="95" borderId="7" xfId="0" applyFont="1" applyFill="1" applyBorder="1"/>
    <xf numFmtId="0" fontId="5" fillId="95" borderId="0" xfId="0" applyFont="1" applyFill="1" applyBorder="1"/>
    <xf numFmtId="0" fontId="76" fillId="95" borderId="0" xfId="0" applyFont="1" applyFill="1" applyBorder="1"/>
    <xf numFmtId="0" fontId="8" fillId="95" borderId="0" xfId="0" applyFont="1" applyFill="1" applyBorder="1"/>
    <xf numFmtId="0" fontId="5" fillId="95" borderId="8" xfId="0" applyFont="1" applyFill="1" applyBorder="1"/>
    <xf numFmtId="9" fontId="5" fillId="0" borderId="1" xfId="1" applyFont="1" applyFill="1" applyBorder="1"/>
    <xf numFmtId="0" fontId="0" fillId="0" borderId="1" xfId="0" applyFill="1" applyBorder="1"/>
    <xf numFmtId="9" fontId="5" fillId="2" borderId="0" xfId="1" applyFont="1" applyFill="1" applyBorder="1" applyAlignment="1">
      <alignment horizontal="right"/>
    </xf>
    <xf numFmtId="0" fontId="5" fillId="2" borderId="0" xfId="0" applyFont="1" applyFill="1" applyAlignment="1">
      <alignment horizontal="left" indent="2"/>
    </xf>
    <xf numFmtId="0" fontId="80" fillId="2" borderId="0" xfId="0" applyFont="1" applyFill="1"/>
    <xf numFmtId="0" fontId="8" fillId="8" borderId="0" xfId="0" applyFont="1" applyFill="1" applyBorder="1"/>
    <xf numFmtId="0" fontId="5" fillId="8" borderId="0" xfId="0" applyFont="1" applyFill="1"/>
    <xf numFmtId="0" fontId="5" fillId="8" borderId="0" xfId="0" applyFont="1" applyFill="1" applyBorder="1"/>
    <xf numFmtId="0" fontId="5" fillId="8" borderId="36" xfId="0" applyFont="1" applyFill="1" applyBorder="1"/>
    <xf numFmtId="0" fontId="8" fillId="8" borderId="36" xfId="0" applyFont="1" applyFill="1" applyBorder="1"/>
    <xf numFmtId="0" fontId="6" fillId="8" borderId="0" xfId="0" applyFont="1" applyFill="1" applyAlignment="1">
      <alignment horizontal="left" indent="1"/>
    </xf>
    <xf numFmtId="0" fontId="6" fillId="8" borderId="0" xfId="0" applyFont="1" applyFill="1"/>
    <xf numFmtId="0" fontId="6" fillId="8" borderId="36" xfId="0" applyFont="1" applyFill="1" applyBorder="1"/>
    <xf numFmtId="0" fontId="9" fillId="8" borderId="0" xfId="0" applyFont="1" applyFill="1"/>
    <xf numFmtId="0" fontId="83" fillId="2" borderId="0" xfId="0" applyFont="1" applyFill="1" applyAlignment="1">
      <alignment horizontal="center"/>
    </xf>
    <xf numFmtId="0" fontId="5" fillId="2" borderId="36" xfId="0" applyFont="1" applyFill="1" applyBorder="1"/>
    <xf numFmtId="0" fontId="5" fillId="7" borderId="1" xfId="0" applyFont="1" applyFill="1" applyBorder="1" applyAlignment="1">
      <alignment horizontal="right" wrapText="1"/>
    </xf>
    <xf numFmtId="0" fontId="0" fillId="2" borderId="5" xfId="0" applyFill="1" applyBorder="1"/>
    <xf numFmtId="0" fontId="0" fillId="2" borderId="6" xfId="0" applyFill="1" applyBorder="1"/>
    <xf numFmtId="0" fontId="0" fillId="2" borderId="8" xfId="0" applyFill="1" applyBorder="1"/>
    <xf numFmtId="0" fontId="0" fillId="2" borderId="10" xfId="0" applyFill="1" applyBorder="1"/>
    <xf numFmtId="0" fontId="0" fillId="2" borderId="11" xfId="0" applyFill="1" applyBorder="1"/>
    <xf numFmtId="3" fontId="8" fillId="5" borderId="1" xfId="0" applyNumberFormat="1" applyFont="1" applyFill="1" applyBorder="1" applyAlignment="1"/>
    <xf numFmtId="3" fontId="0" fillId="2" borderId="42" xfId="0" applyNumberFormat="1" applyFont="1" applyFill="1" applyBorder="1" applyAlignment="1">
      <alignment horizontal="center"/>
    </xf>
    <xf numFmtId="3" fontId="8" fillId="36" borderId="36" xfId="0" applyNumberFormat="1" applyFont="1" applyFill="1" applyBorder="1" applyAlignment="1"/>
    <xf numFmtId="3" fontId="8" fillId="94" borderId="36" xfId="0" applyNumberFormat="1" applyFont="1" applyFill="1" applyBorder="1" applyAlignment="1"/>
    <xf numFmtId="3" fontId="8" fillId="45" borderId="36" xfId="0" applyNumberFormat="1" applyFont="1" applyFill="1" applyBorder="1" applyAlignment="1"/>
    <xf numFmtId="3" fontId="8" fillId="46" borderId="36" xfId="0" applyNumberFormat="1" applyFont="1" applyFill="1" applyBorder="1" applyAlignment="1"/>
    <xf numFmtId="3" fontId="8" fillId="38" borderId="36" xfId="0" applyNumberFormat="1" applyFont="1" applyFill="1" applyBorder="1" applyAlignment="1"/>
    <xf numFmtId="9" fontId="8" fillId="5" borderId="2" xfId="1" applyFont="1" applyFill="1" applyBorder="1" applyAlignment="1"/>
    <xf numFmtId="3" fontId="8" fillId="35" borderId="36" xfId="0" applyNumberFormat="1" applyFont="1" applyFill="1" applyBorder="1" applyAlignment="1"/>
    <xf numFmtId="3" fontId="5" fillId="33" borderId="36" xfId="0" applyNumberFormat="1" applyFont="1" applyFill="1" applyBorder="1" applyAlignment="1"/>
    <xf numFmtId="3" fontId="8" fillId="2" borderId="36" xfId="0" applyNumberFormat="1" applyFont="1" applyFill="1" applyBorder="1" applyAlignment="1"/>
    <xf numFmtId="4" fontId="5" fillId="2" borderId="36" xfId="0" applyNumberFormat="1" applyFont="1" applyFill="1" applyBorder="1" applyAlignment="1"/>
    <xf numFmtId="3" fontId="8" fillId="44" borderId="36" xfId="0" applyNumberFormat="1" applyFont="1" applyFill="1" applyBorder="1" applyAlignment="1"/>
    <xf numFmtId="3" fontId="8" fillId="34" borderId="36" xfId="0" applyNumberFormat="1" applyFont="1" applyFill="1" applyBorder="1" applyAlignment="1"/>
    <xf numFmtId="3" fontId="5" fillId="2" borderId="1" xfId="0" applyNumberFormat="1" applyFont="1" applyFill="1" applyBorder="1"/>
    <xf numFmtId="10" fontId="5" fillId="2" borderId="1" xfId="0" applyNumberFormat="1" applyFont="1" applyFill="1" applyBorder="1"/>
    <xf numFmtId="0" fontId="5" fillId="0" borderId="0" xfId="0" applyFont="1" applyFill="1" applyAlignment="1">
      <alignment horizontal="right" vertical="top"/>
    </xf>
    <xf numFmtId="3" fontId="23" fillId="93" borderId="36" xfId="0" applyNumberFormat="1" applyFont="1" applyFill="1" applyBorder="1" applyAlignment="1">
      <alignment horizontal="right" vertical="center"/>
    </xf>
    <xf numFmtId="10" fontId="23" fillId="93" borderId="36" xfId="0" applyNumberFormat="1" applyFont="1" applyFill="1" applyBorder="1" applyAlignment="1">
      <alignment horizontal="right" vertical="center"/>
    </xf>
    <xf numFmtId="3" fontId="5" fillId="2" borderId="0" xfId="0" applyNumberFormat="1" applyFont="1" applyFill="1" applyAlignment="1">
      <alignment horizontal="right"/>
    </xf>
    <xf numFmtId="10" fontId="5" fillId="2" borderId="0" xfId="0" applyNumberFormat="1" applyFont="1" applyFill="1" applyAlignment="1">
      <alignment horizontal="right"/>
    </xf>
    <xf numFmtId="3" fontId="23" fillId="93" borderId="1" xfId="0" applyNumberFormat="1" applyFont="1" applyFill="1" applyBorder="1" applyAlignment="1">
      <alignment horizontal="right" vertical="center"/>
    </xf>
    <xf numFmtId="0" fontId="9" fillId="2" borderId="0" xfId="0" applyFont="1" applyFill="1" applyAlignment="1">
      <alignment horizontal="right"/>
    </xf>
    <xf numFmtId="0" fontId="82" fillId="2" borderId="0" xfId="0" applyFont="1" applyFill="1"/>
    <xf numFmtId="0" fontId="7" fillId="2" borderId="0" xfId="0" applyFont="1" applyFill="1"/>
    <xf numFmtId="0" fontId="8" fillId="8" borderId="1" xfId="0" applyFont="1" applyFill="1" applyBorder="1" applyAlignment="1">
      <alignment horizontal="center"/>
    </xf>
    <xf numFmtId="0" fontId="8" fillId="2" borderId="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8" fillId="91" borderId="0" xfId="0" applyFont="1" applyFill="1"/>
    <xf numFmtId="0" fontId="8" fillId="0" borderId="1" xfId="0" applyFont="1" applyFill="1" applyBorder="1" applyAlignment="1">
      <alignment horizontal="center"/>
    </xf>
    <xf numFmtId="0" fontId="5" fillId="0" borderId="0" xfId="0" applyFont="1" applyFill="1"/>
    <xf numFmtId="0" fontId="8" fillId="7" borderId="7" xfId="0" applyFont="1" applyFill="1" applyBorder="1" applyAlignment="1">
      <alignment wrapText="1"/>
    </xf>
    <xf numFmtId="0" fontId="0" fillId="0" borderId="0" xfId="0"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6" fillId="2" borderId="0" xfId="0" applyFont="1" applyFill="1" applyAlignment="1">
      <alignment horizontal="left" wrapText="1"/>
    </xf>
    <xf numFmtId="0" fontId="5" fillId="2" borderId="0" xfId="0" applyFont="1" applyFill="1" applyAlignment="1">
      <alignment horizontal="left" wrapText="1"/>
    </xf>
    <xf numFmtId="0" fontId="5" fillId="2" borderId="1" xfId="0" applyFont="1" applyFill="1" applyBorder="1" applyAlignment="1">
      <alignment horizontal="center"/>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wrapText="1"/>
    </xf>
    <xf numFmtId="0" fontId="20" fillId="37" borderId="0" xfId="0" applyFont="1" applyFill="1" applyAlignment="1">
      <alignment horizontal="left"/>
    </xf>
    <xf numFmtId="0" fontId="20" fillId="42" borderId="0" xfId="0" applyFont="1" applyFill="1" applyAlignment="1">
      <alignment horizontal="left"/>
    </xf>
    <xf numFmtId="0" fontId="23" fillId="41" borderId="0" xfId="0" applyFont="1" applyFill="1" applyAlignment="1">
      <alignment horizontal="left"/>
    </xf>
    <xf numFmtId="0" fontId="86" fillId="11" borderId="39" xfId="0" applyFont="1" applyFill="1" applyBorder="1" applyAlignment="1">
      <alignment horizontal="left" vertical="center" wrapText="1"/>
    </xf>
    <xf numFmtId="0" fontId="86" fillId="11" borderId="40" xfId="0" applyFont="1" applyFill="1" applyBorder="1" applyAlignment="1">
      <alignment horizontal="left" vertical="center" wrapText="1"/>
    </xf>
    <xf numFmtId="0" fontId="86" fillId="11" borderId="41" xfId="0" applyFont="1" applyFill="1" applyBorder="1" applyAlignment="1">
      <alignment horizontal="left" vertical="center" wrapText="1"/>
    </xf>
    <xf numFmtId="0" fontId="5" fillId="11" borderId="39" xfId="0" applyFont="1" applyFill="1" applyBorder="1" applyAlignment="1">
      <alignment horizontal="left" wrapText="1"/>
    </xf>
    <xf numFmtId="0" fontId="5" fillId="11" borderId="40" xfId="0" applyFont="1" applyFill="1" applyBorder="1" applyAlignment="1">
      <alignment horizontal="left" wrapText="1"/>
    </xf>
    <xf numFmtId="0" fontId="5" fillId="11" borderId="41" xfId="0" applyFont="1" applyFill="1" applyBorder="1" applyAlignment="1">
      <alignment horizontal="left" wrapText="1"/>
    </xf>
    <xf numFmtId="0" fontId="5" fillId="2" borderId="0" xfId="0" applyFont="1" applyFill="1" applyAlignment="1">
      <alignment vertical="top" wrapText="1"/>
    </xf>
    <xf numFmtId="0" fontId="5" fillId="2" borderId="12" xfId="0" applyFont="1" applyFill="1" applyBorder="1" applyAlignment="1">
      <alignment vertical="top" wrapText="1"/>
    </xf>
    <xf numFmtId="0" fontId="5" fillId="2" borderId="0" xfId="0" applyFont="1" applyFill="1" applyAlignment="1">
      <alignment wrapText="1"/>
    </xf>
    <xf numFmtId="0" fontId="5" fillId="2" borderId="12" xfId="0" applyFont="1" applyFill="1" applyBorder="1" applyAlignment="1">
      <alignment wrapText="1"/>
    </xf>
    <xf numFmtId="0" fontId="77" fillId="95" borderId="7" xfId="0" applyFont="1" applyFill="1" applyBorder="1" applyAlignment="1">
      <alignment horizontal="left" wrapText="1"/>
    </xf>
    <xf numFmtId="0" fontId="77" fillId="95" borderId="0" xfId="0" applyFont="1" applyFill="1" applyBorder="1" applyAlignment="1">
      <alignment horizontal="left" wrapText="1"/>
    </xf>
    <xf numFmtId="0" fontId="77" fillId="95" borderId="8" xfId="0" applyFont="1" applyFill="1" applyBorder="1" applyAlignment="1">
      <alignment horizontal="left" wrapText="1"/>
    </xf>
    <xf numFmtId="0" fontId="77" fillId="95" borderId="9" xfId="0" applyFont="1" applyFill="1" applyBorder="1" applyAlignment="1">
      <alignment horizontal="left" wrapText="1"/>
    </xf>
    <xf numFmtId="0" fontId="77" fillId="95" borderId="10" xfId="0" applyFont="1" applyFill="1" applyBorder="1" applyAlignment="1">
      <alignment horizontal="left" wrapText="1"/>
    </xf>
    <xf numFmtId="0" fontId="77" fillId="95" borderId="11" xfId="0" applyFont="1" applyFill="1" applyBorder="1" applyAlignment="1">
      <alignment horizontal="left" wrapText="1"/>
    </xf>
  </cellXfs>
  <cellStyles count="29566">
    <cellStyle name="_ALG_R2008 (20090324)" xfId="3875"/>
    <cellStyle name="_Rapport 2007 (20081231)" xfId="3681"/>
    <cellStyle name="12 G. - Style1" xfId="3906"/>
    <cellStyle name="12 GI - Style2" xfId="3482"/>
    <cellStyle name="14 G - Style3" xfId="3228"/>
    <cellStyle name="14 GI - Style4" xfId="3293"/>
    <cellStyle name="20 % - Accent1 2" xfId="3443"/>
    <cellStyle name="20 % - Accent2 2" xfId="3433"/>
    <cellStyle name="20 % - Accent3 2" xfId="3811"/>
    <cellStyle name="20 % - Accent4 2" xfId="3615"/>
    <cellStyle name="20 % - Accent5 2" xfId="3656"/>
    <cellStyle name="20 % - Accent6 2" xfId="3217"/>
    <cellStyle name="20% - Accent1" xfId="3688"/>
    <cellStyle name="20% - Accent2" xfId="3670"/>
    <cellStyle name="20% - Accent3" xfId="3470"/>
    <cellStyle name="20% - Accent4" xfId="3903"/>
    <cellStyle name="20% - Accent5" xfId="3657"/>
    <cellStyle name="20% - Accent6" xfId="3048"/>
    <cellStyle name="24 G - Style5" xfId="3395"/>
    <cellStyle name="24 GI - Style6" xfId="3352"/>
    <cellStyle name="40 % - Accent1 2" xfId="3471"/>
    <cellStyle name="40 % - Accent2 2" xfId="3333"/>
    <cellStyle name="40 % - Accent3 2" xfId="3417"/>
    <cellStyle name="40 % - Accent4 2" xfId="3674"/>
    <cellStyle name="40 % - Accent5 2" xfId="3261"/>
    <cellStyle name="40 % - Accent6 2" xfId="3712"/>
    <cellStyle name="40% - Accent1" xfId="3893"/>
    <cellStyle name="40% - Accent2" xfId="3701"/>
    <cellStyle name="40% - Accent3" xfId="3496"/>
    <cellStyle name="40% - Accent4" xfId="3606"/>
    <cellStyle name="40% - Accent5" xfId="3057"/>
    <cellStyle name="40% - Accent6" xfId="3784"/>
    <cellStyle name="60 % - Accent1 2" xfId="3475"/>
    <cellStyle name="60 % - Accent2 2" xfId="3866"/>
    <cellStyle name="60 % - Accent3 2" xfId="3582"/>
    <cellStyle name="60 % - Accent4 2" xfId="3204"/>
    <cellStyle name="60 % - Accent5 2" xfId="3425"/>
    <cellStyle name="60 % - Accent6 2" xfId="3754"/>
    <cellStyle name="60% - Accent1" xfId="3686"/>
    <cellStyle name="60% - Accent2" xfId="3568"/>
    <cellStyle name="60% - Accent3" xfId="3850"/>
    <cellStyle name="60% - Accent4" xfId="3634"/>
    <cellStyle name="60% - Accent5" xfId="3389"/>
    <cellStyle name="60% - Accent6" xfId="3658"/>
    <cellStyle name="Accent1 - 20%" xfId="3376"/>
    <cellStyle name="Accent1 - 40%" xfId="3499"/>
    <cellStyle name="Accent1 - 60%" xfId="3490"/>
    <cellStyle name="Accent1 2" xfId="3751"/>
    <cellStyle name="Accent2 - 20%" xfId="3755"/>
    <cellStyle name="Accent2 - 40%" xfId="3837"/>
    <cellStyle name="Accent2 - 60%" xfId="3705"/>
    <cellStyle name="Accent2 2" xfId="3519"/>
    <cellStyle name="Accent3 - 20%" xfId="3663"/>
    <cellStyle name="Accent3 - 40%" xfId="3727"/>
    <cellStyle name="Accent3 - 60%" xfId="3735"/>
    <cellStyle name="Accent3 2" xfId="3873"/>
    <cellStyle name="Accent4 - 20%" xfId="3181"/>
    <cellStyle name="Accent4 - 40%" xfId="3796"/>
    <cellStyle name="Accent4 - 60%" xfId="3274"/>
    <cellStyle name="Accent4 2" xfId="3397"/>
    <cellStyle name="Accent5 - 20%" xfId="3698"/>
    <cellStyle name="Accent5 - 40%" xfId="3268"/>
    <cellStyle name="Accent5 - 60%" xfId="3587"/>
    <cellStyle name="Accent5 2" xfId="3894"/>
    <cellStyle name="Accent6 - 20%" xfId="3206"/>
    <cellStyle name="Accent6 - 40%" xfId="3879"/>
    <cellStyle name="Accent6 - 60%" xfId="3572"/>
    <cellStyle name="Accent6 2" xfId="3608"/>
    <cellStyle name="Avertissement 2" xfId="3684"/>
    <cellStyle name="B12 - Style3" xfId="3596"/>
    <cellStyle name="B12S - Style2" xfId="3179"/>
    <cellStyle name="B14W - Style1" xfId="3636"/>
    <cellStyle name="Berekening" xfId="3781"/>
    <cellStyle name="Berekening 2" xfId="6049"/>
    <cellStyle name="Berekening 2 2" xfId="7317"/>
    <cellStyle name="Berekening 2 2 2" xfId="10049"/>
    <cellStyle name="Berekening 2 2 3" xfId="15705"/>
    <cellStyle name="Berekening 2 2 4" xfId="19960"/>
    <cellStyle name="Berekening 2 2 5" xfId="24224"/>
    <cellStyle name="Berekening 2 2 6" xfId="28348"/>
    <cellStyle name="Berekening 2 3" xfId="8555"/>
    <cellStyle name="Berekening 2 3 2" xfId="12256"/>
    <cellStyle name="Berekening 2 3 3" xfId="16942"/>
    <cellStyle name="Berekening 2 3 4" xfId="21189"/>
    <cellStyle name="Berekening 2 3 5" xfId="25448"/>
    <cellStyle name="Berekening 2 3 6" xfId="29555"/>
    <cellStyle name="Berekening 2 4" xfId="11895"/>
    <cellStyle name="Berekening 2 5" xfId="14451"/>
    <cellStyle name="Berekening 2 6" xfId="18694"/>
    <cellStyle name="Berekening 2 7" xfId="23007"/>
    <cellStyle name="Berekening 2 8" xfId="27143"/>
    <cellStyle name="Berekening 3" xfId="4806"/>
    <cellStyle name="Berekening 3 2" xfId="6119"/>
    <cellStyle name="Berekening 3 2 2" xfId="8710"/>
    <cellStyle name="Berekening 3 2 3" xfId="14508"/>
    <cellStyle name="Berekening 3 2 4" xfId="18763"/>
    <cellStyle name="Berekening 3 2 5" xfId="23027"/>
    <cellStyle name="Berekening 3 2 6" xfId="27151"/>
    <cellStyle name="Berekening 3 3" xfId="7381"/>
    <cellStyle name="Berekening 3 3 2" xfId="4670"/>
    <cellStyle name="Berekening 3 3 3" xfId="15769"/>
    <cellStyle name="Berekening 3 3 4" xfId="20021"/>
    <cellStyle name="Berekening 3 3 5" xfId="24286"/>
    <cellStyle name="Berekening 3 3 6" xfId="28408"/>
    <cellStyle name="Berekening 3 4" xfId="10167"/>
    <cellStyle name="Berekening 3 5" xfId="13209"/>
    <cellStyle name="Berekening 3 6" xfId="17461"/>
    <cellStyle name="Berekening 3 7" xfId="21775"/>
    <cellStyle name="Berekening 3 8" xfId="25940"/>
    <cellStyle name="Berekening 4" xfId="4179"/>
    <cellStyle name="Berekening 5" xfId="12396"/>
    <cellStyle name="Berekening 6" xfId="14500"/>
    <cellStyle name="Berekening 7" xfId="18728"/>
    <cellStyle name="Berekening 8" xfId="23021"/>
    <cellStyle name="Calcul 2" xfId="3619"/>
    <cellStyle name="Calcul 2 2" xfId="6048"/>
    <cellStyle name="Calcul 2 2 2" xfId="7316"/>
    <cellStyle name="Calcul 2 2 2 2" xfId="11019"/>
    <cellStyle name="Calcul 2 2 2 3" xfId="15704"/>
    <cellStyle name="Calcul 2 2 2 4" xfId="19959"/>
    <cellStyle name="Calcul 2 2 2 5" xfId="24223"/>
    <cellStyle name="Calcul 2 2 2 6" xfId="28347"/>
    <cellStyle name="Calcul 2 2 3" xfId="8554"/>
    <cellStyle name="Calcul 2 2 3 2" xfId="12255"/>
    <cellStyle name="Calcul 2 2 3 3" xfId="16941"/>
    <cellStyle name="Calcul 2 2 3 4" xfId="21188"/>
    <cellStyle name="Calcul 2 2 3 5" xfId="25447"/>
    <cellStyle name="Calcul 2 2 3 6" xfId="29554"/>
    <cellStyle name="Calcul 2 2 4" xfId="4573"/>
    <cellStyle name="Calcul 2 2 5" xfId="14450"/>
    <cellStyle name="Calcul 2 2 6" xfId="18693"/>
    <cellStyle name="Calcul 2 2 7" xfId="23006"/>
    <cellStyle name="Calcul 2 2 8" xfId="27142"/>
    <cellStyle name="Calcul 2 3" xfId="4807"/>
    <cellStyle name="Calcul 2 3 2" xfId="6120"/>
    <cellStyle name="Calcul 2 3 2 2" xfId="8867"/>
    <cellStyle name="Calcul 2 3 2 3" xfId="14509"/>
    <cellStyle name="Calcul 2 3 2 4" xfId="18764"/>
    <cellStyle name="Calcul 2 3 2 5" xfId="23028"/>
    <cellStyle name="Calcul 2 3 2 6" xfId="27152"/>
    <cellStyle name="Calcul 2 3 3" xfId="7326"/>
    <cellStyle name="Calcul 2 3 3 2" xfId="3947"/>
    <cellStyle name="Calcul 2 3 3 3" xfId="15714"/>
    <cellStyle name="Calcul 2 3 3 4" xfId="19966"/>
    <cellStyle name="Calcul 2 3 3 5" xfId="24231"/>
    <cellStyle name="Calcul 2 3 3 6" xfId="28354"/>
    <cellStyle name="Calcul 2 3 4" xfId="12040"/>
    <cellStyle name="Calcul 2 3 5" xfId="13210"/>
    <cellStyle name="Calcul 2 3 6" xfId="17462"/>
    <cellStyle name="Calcul 2 3 7" xfId="21776"/>
    <cellStyle name="Calcul 2 3 8" xfId="25941"/>
    <cellStyle name="Calcul 2 4" xfId="10932"/>
    <cellStyle name="Calcul 2 5" xfId="12397"/>
    <cellStyle name="Calcul 2 6" xfId="14499"/>
    <cellStyle name="Calcul 2 7" xfId="17426"/>
    <cellStyle name="Calcul 2 8" xfId="23020"/>
    <cellStyle name="Cellule liée 2" xfId="3773"/>
    <cellStyle name="Comma 2" xfId="6"/>
    <cellStyle name="Comma 2 10" xfId="4173"/>
    <cellStyle name="Comma 2 11" xfId="12399"/>
    <cellStyle name="Comma 2 12" xfId="14496"/>
    <cellStyle name="Comma 2 13" xfId="17425"/>
    <cellStyle name="Comma 2 14" xfId="23019"/>
    <cellStyle name="Comma 2 2" xfId="3290"/>
    <cellStyle name="Comma 2 3" xfId="3428"/>
    <cellStyle name="Comma 2 3 2" xfId="4808"/>
    <cellStyle name="Comma 2 3 3" xfId="8614"/>
    <cellStyle name="Comma 2 3 4" xfId="11366"/>
    <cellStyle name="Comma 2 3 5" xfId="11102"/>
    <cellStyle name="Comma 2 3 6" xfId="13211"/>
    <cellStyle name="Comma 2 3 7" xfId="17463"/>
    <cellStyle name="Comma 2 3 8" xfId="21777"/>
    <cellStyle name="Comma 2 3 9" xfId="25942"/>
    <cellStyle name="Comma 2 4" xfId="3349"/>
    <cellStyle name="Comma 2 5" xfId="3223"/>
    <cellStyle name="Comma 2 6" xfId="3308"/>
    <cellStyle name="Comma 2 7" xfId="4035"/>
    <cellStyle name="Comma 2 8" xfId="4608"/>
    <cellStyle name="Comma 2 9" xfId="9244"/>
    <cellStyle name="Comma 3" xfId="3409"/>
    <cellStyle name="Comma 3 2" xfId="4740"/>
    <cellStyle name="Comma 3 2 2" xfId="6063"/>
    <cellStyle name="Comma 3 3" xfId="4754"/>
    <cellStyle name="Comma 3 3 2" xfId="6076"/>
    <cellStyle name="Comma 3 4" xfId="4809"/>
    <cellStyle name="Comma 4" xfId="3229"/>
    <cellStyle name="Comma 5" xfId="3431"/>
    <cellStyle name="Comma 6" xfId="3374"/>
    <cellStyle name="Comma 7" xfId="3056"/>
    <cellStyle name="Comma 7 2" xfId="3756"/>
    <cellStyle name="Comma 7 3" xfId="3525"/>
    <cellStyle name="Comma 7 3 2" xfId="4810"/>
    <cellStyle name="Commentaire 2" xfId="3002"/>
    <cellStyle name="Commentaire 2 10" xfId="23018"/>
    <cellStyle name="Commentaire 2 2" xfId="3391"/>
    <cellStyle name="Commentaire 2 2 2" xfId="7315"/>
    <cellStyle name="Commentaire 2 2 2 2" xfId="10439"/>
    <cellStyle name="Commentaire 2 2 2 3" xfId="15703"/>
    <cellStyle name="Commentaire 2 2 2 4" xfId="19958"/>
    <cellStyle name="Commentaire 2 2 2 5" xfId="24222"/>
    <cellStyle name="Commentaire 2 2 2 6" xfId="28346"/>
    <cellStyle name="Commentaire 2 2 3" xfId="8553"/>
    <cellStyle name="Commentaire 2 2 3 2" xfId="12254"/>
    <cellStyle name="Commentaire 2 2 3 3" xfId="16940"/>
    <cellStyle name="Commentaire 2 2 3 4" xfId="21187"/>
    <cellStyle name="Commentaire 2 2 3 5" xfId="25446"/>
    <cellStyle name="Commentaire 2 2 3 6" xfId="29553"/>
    <cellStyle name="Commentaire 2 2 4" xfId="4139"/>
    <cellStyle name="Commentaire 2 2 5" xfId="14449"/>
    <cellStyle name="Commentaire 2 2 6" xfId="18692"/>
    <cellStyle name="Commentaire 2 2 7" xfId="23005"/>
    <cellStyle name="Commentaire 2 2 8" xfId="27141"/>
    <cellStyle name="Commentaire 2 3" xfId="4043"/>
    <cellStyle name="Commentaire 2 3 2" xfId="6121"/>
    <cellStyle name="Commentaire 2 3 2 2" xfId="9030"/>
    <cellStyle name="Commentaire 2 3 2 3" xfId="14510"/>
    <cellStyle name="Commentaire 2 3 2 4" xfId="18765"/>
    <cellStyle name="Commentaire 2 3 2 5" xfId="23029"/>
    <cellStyle name="Commentaire 2 3 2 6" xfId="27153"/>
    <cellStyle name="Commentaire 2 3 3" xfId="7380"/>
    <cellStyle name="Commentaire 2 3 3 2" xfId="9055"/>
    <cellStyle name="Commentaire 2 3 3 3" xfId="15768"/>
    <cellStyle name="Commentaire 2 3 3 4" xfId="20020"/>
    <cellStyle name="Commentaire 2 3 3 5" xfId="24285"/>
    <cellStyle name="Commentaire 2 3 3 6" xfId="28407"/>
    <cellStyle name="Commentaire 2 3 4" xfId="4464"/>
    <cellStyle name="Commentaire 2 3 5" xfId="13214"/>
    <cellStyle name="Commentaire 2 3 6" xfId="17465"/>
    <cellStyle name="Commentaire 2 3 7" xfId="21780"/>
    <cellStyle name="Commentaire 2 3 8" xfId="25943"/>
    <cellStyle name="Commentaire 2 4" xfId="4599"/>
    <cellStyle name="Commentaire 2 5" xfId="11475"/>
    <cellStyle name="Commentaire 2 6" xfId="4341"/>
    <cellStyle name="Commentaire 2 7" xfId="12408"/>
    <cellStyle name="Commentaire 2 8" xfId="14488"/>
    <cellStyle name="Commentaire 2 9" xfId="21202"/>
    <cellStyle name="Controlecel" xfId="3356"/>
    <cellStyle name="Emphasis 1" xfId="3591"/>
    <cellStyle name="Emphasis 2" xfId="3872"/>
    <cellStyle name="Emphasis 3" xfId="3821"/>
    <cellStyle name="Entrée 2" xfId="3212"/>
    <cellStyle name="Entrée 2 2" xfId="6046"/>
    <cellStyle name="Entrée 2 2 2" xfId="7314"/>
    <cellStyle name="Entrée 2 2 2 2" xfId="10091"/>
    <cellStyle name="Entrée 2 2 2 3" xfId="15702"/>
    <cellStyle name="Entrée 2 2 2 4" xfId="19957"/>
    <cellStyle name="Entrée 2 2 2 5" xfId="24221"/>
    <cellStyle name="Entrée 2 2 2 6" xfId="28345"/>
    <cellStyle name="Entrée 2 2 3" xfId="8552"/>
    <cellStyle name="Entrée 2 2 3 2" xfId="12253"/>
    <cellStyle name="Entrée 2 2 3 3" xfId="16939"/>
    <cellStyle name="Entrée 2 2 3 4" xfId="21186"/>
    <cellStyle name="Entrée 2 2 3 5" xfId="25445"/>
    <cellStyle name="Entrée 2 2 3 6" xfId="29552"/>
    <cellStyle name="Entrée 2 2 4" xfId="4301"/>
    <cellStyle name="Entrée 2 2 5" xfId="14448"/>
    <cellStyle name="Entrée 2 2 6" xfId="18691"/>
    <cellStyle name="Entrée 2 2 7" xfId="23004"/>
    <cellStyle name="Entrée 2 2 8" xfId="27140"/>
    <cellStyle name="Entrée 2 3" xfId="4812"/>
    <cellStyle name="Entrée 2 3 2" xfId="6122"/>
    <cellStyle name="Entrée 2 3 2 2" xfId="8620"/>
    <cellStyle name="Entrée 2 3 2 3" xfId="14511"/>
    <cellStyle name="Entrée 2 3 2 4" xfId="18766"/>
    <cellStyle name="Entrée 2 3 2 5" xfId="23030"/>
    <cellStyle name="Entrée 2 3 2 6" xfId="27154"/>
    <cellStyle name="Entrée 2 3 3" xfId="7379"/>
    <cellStyle name="Entrée 2 3 3 2" xfId="11179"/>
    <cellStyle name="Entrée 2 3 3 3" xfId="15767"/>
    <cellStyle name="Entrée 2 3 3 4" xfId="20019"/>
    <cellStyle name="Entrée 2 3 3 5" xfId="24284"/>
    <cellStyle name="Entrée 2 3 3 6" xfId="28406"/>
    <cellStyle name="Entrée 2 3 4" xfId="11133"/>
    <cellStyle name="Entrée 2 3 5" xfId="13215"/>
    <cellStyle name="Entrée 2 3 6" xfId="17466"/>
    <cellStyle name="Entrée 2 3 7" xfId="21781"/>
    <cellStyle name="Entrée 2 3 8" xfId="25944"/>
    <cellStyle name="Entrée 2 4" xfId="10580"/>
    <cellStyle name="Entrée 2 5" xfId="12413"/>
    <cellStyle name="Entrée 2 6" xfId="14485"/>
    <cellStyle name="Entrée 2 7" xfId="16955"/>
    <cellStyle name="Entrée 2 8" xfId="23017"/>
    <cellStyle name="Euro" xfId="7"/>
    <cellStyle name="Euro 10" xfId="1103"/>
    <cellStyle name="Euro 11" xfId="1192"/>
    <cellStyle name="Euro 12" xfId="1281"/>
    <cellStyle name="Euro 13" xfId="1370"/>
    <cellStyle name="Euro 14" xfId="1459"/>
    <cellStyle name="Euro 15" xfId="1549"/>
    <cellStyle name="Euro 16" xfId="1636"/>
    <cellStyle name="Euro 17" xfId="1727"/>
    <cellStyle name="Euro 18" xfId="1814"/>
    <cellStyle name="Euro 19" xfId="1896"/>
    <cellStyle name="Euro 2" xfId="332"/>
    <cellStyle name="Euro 20" xfId="1989"/>
    <cellStyle name="Euro 21" xfId="2011"/>
    <cellStyle name="Euro 22" xfId="2162"/>
    <cellStyle name="Euro 23" xfId="2251"/>
    <cellStyle name="Euro 24" xfId="2297"/>
    <cellStyle name="Euro 25" xfId="2440"/>
    <cellStyle name="Euro 26" xfId="2529"/>
    <cellStyle name="Euro 27" xfId="2617"/>
    <cellStyle name="Euro 28" xfId="2697"/>
    <cellStyle name="Euro 29" xfId="2741"/>
    <cellStyle name="Euro 3" xfId="424"/>
    <cellStyle name="Euro 30" xfId="2738"/>
    <cellStyle name="Euro 31" xfId="2915"/>
    <cellStyle name="Euro 32" xfId="3182"/>
    <cellStyle name="Euro 33" xfId="3913"/>
    <cellStyle name="Euro 34" xfId="4718"/>
    <cellStyle name="Euro 35" xfId="9196"/>
    <cellStyle name="Euro 36" xfId="11378"/>
    <cellStyle name="Euro 37" xfId="12267"/>
    <cellStyle name="Euro 38" xfId="13131"/>
    <cellStyle name="Euro 39" xfId="17063"/>
    <cellStyle name="Euro 4" xfId="553"/>
    <cellStyle name="Euro 40" xfId="21706"/>
    <cellStyle name="Euro 41" xfId="318"/>
    <cellStyle name="Euro 5" xfId="654"/>
    <cellStyle name="Euro 6" xfId="741"/>
    <cellStyle name="Euro 7" xfId="836"/>
    <cellStyle name="Euro 8" xfId="926"/>
    <cellStyle name="Euro 9" xfId="1007"/>
    <cellStyle name="Gekoppelde cel" xfId="3362"/>
    <cellStyle name="Goed" xfId="3621"/>
    <cellStyle name="Insatisfaisant 2" xfId="3753"/>
    <cellStyle name="Invoer" xfId="3250"/>
    <cellStyle name="Invoer 2" xfId="6045"/>
    <cellStyle name="Invoer 2 2" xfId="7313"/>
    <cellStyle name="Invoer 2 2 2" xfId="11057"/>
    <cellStyle name="Invoer 2 2 3" xfId="15701"/>
    <cellStyle name="Invoer 2 2 4" xfId="19956"/>
    <cellStyle name="Invoer 2 2 5" xfId="24220"/>
    <cellStyle name="Invoer 2 2 6" xfId="28344"/>
    <cellStyle name="Invoer 2 3" xfId="8551"/>
    <cellStyle name="Invoer 2 3 2" xfId="12252"/>
    <cellStyle name="Invoer 2 3 3" xfId="16938"/>
    <cellStyle name="Invoer 2 3 4" xfId="21185"/>
    <cellStyle name="Invoer 2 3 5" xfId="25444"/>
    <cellStyle name="Invoer 2 3 6" xfId="29551"/>
    <cellStyle name="Invoer 2 4" xfId="4442"/>
    <cellStyle name="Invoer 2 5" xfId="14447"/>
    <cellStyle name="Invoer 2 6" xfId="18690"/>
    <cellStyle name="Invoer 2 7" xfId="23003"/>
    <cellStyle name="Invoer 2 8" xfId="27139"/>
    <cellStyle name="Invoer 3" xfId="4813"/>
    <cellStyle name="Invoer 3 2" xfId="6123"/>
    <cellStyle name="Invoer 3 2 2" xfId="11078"/>
    <cellStyle name="Invoer 3 2 3" xfId="14512"/>
    <cellStyle name="Invoer 3 2 4" xfId="18767"/>
    <cellStyle name="Invoer 3 2 5" xfId="23031"/>
    <cellStyle name="Invoer 3 2 6" xfId="27155"/>
    <cellStyle name="Invoer 3 3" xfId="7378"/>
    <cellStyle name="Invoer 3 3 2" xfId="9670"/>
    <cellStyle name="Invoer 3 3 3" xfId="15766"/>
    <cellStyle name="Invoer 3 3 4" xfId="20018"/>
    <cellStyle name="Invoer 3 3 5" xfId="24283"/>
    <cellStyle name="Invoer 3 3 6" xfId="28405"/>
    <cellStyle name="Invoer 3 4" xfId="11295"/>
    <cellStyle name="Invoer 3 5" xfId="13216"/>
    <cellStyle name="Invoer 3 6" xfId="17467"/>
    <cellStyle name="Invoer 3 7" xfId="21782"/>
    <cellStyle name="Invoer 3 8" xfId="25945"/>
    <cellStyle name="Invoer 4" xfId="6059"/>
    <cellStyle name="Invoer 5" xfId="12417"/>
    <cellStyle name="Invoer 6" xfId="14484"/>
    <cellStyle name="Invoer 7" xfId="16964"/>
    <cellStyle name="Invoer 8" xfId="23016"/>
    <cellStyle name="Komma 2" xfId="8"/>
    <cellStyle name="Komma 2 2" xfId="4722"/>
    <cellStyle name="Komma 2 3" xfId="4757"/>
    <cellStyle name="Kop 1" xfId="3858"/>
    <cellStyle name="Kop 2" xfId="3595"/>
    <cellStyle name="Kop 3" xfId="3646"/>
    <cellStyle name="Kop 3 2" xfId="6115"/>
    <cellStyle name="Kop 3 2 2" xfId="8578"/>
    <cellStyle name="Kop 3 3" xfId="7411"/>
    <cellStyle name="Kop 3 3 2" xfId="8583"/>
    <cellStyle name="Kop 3 4" xfId="7383"/>
    <cellStyle name="Kop 3 4 2" xfId="8579"/>
    <cellStyle name="Kop 3 5" xfId="7323"/>
    <cellStyle name="Kop 4" xfId="3888"/>
    <cellStyle name="Milliers 10" xfId="4756"/>
    <cellStyle name="Milliers 10 2" xfId="6078"/>
    <cellStyle name="Milliers 11" xfId="3959"/>
    <cellStyle name="Milliers 12" xfId="8576"/>
    <cellStyle name="Milliers 13" xfId="3040"/>
    <cellStyle name="Milliers 2" xfId="157"/>
    <cellStyle name="Milliers 2 10" xfId="3839"/>
    <cellStyle name="Milliers 2 10 2" xfId="4815"/>
    <cellStyle name="Milliers 2 11" xfId="3457"/>
    <cellStyle name="Milliers 2 11 2" xfId="4816"/>
    <cellStyle name="Milliers 2 12" xfId="3744"/>
    <cellStyle name="Milliers 2 12 2" xfId="4817"/>
    <cellStyle name="Milliers 2 13" xfId="3046"/>
    <cellStyle name="Milliers 2 13 2" xfId="4818"/>
    <cellStyle name="Milliers 2 14" xfId="3812"/>
    <cellStyle name="Milliers 2 14 2" xfId="4819"/>
    <cellStyle name="Milliers 2 15" xfId="3610"/>
    <cellStyle name="Milliers 2 15 2" xfId="4820"/>
    <cellStyle name="Milliers 2 16" xfId="3317"/>
    <cellStyle name="Milliers 2 16 2" xfId="4821"/>
    <cellStyle name="Milliers 2 17" xfId="3865"/>
    <cellStyle name="Milliers 2 17 2" xfId="4822"/>
    <cellStyle name="Milliers 2 18" xfId="3254"/>
    <cellStyle name="Milliers 2 18 2" xfId="4823"/>
    <cellStyle name="Milliers 2 19" xfId="3502"/>
    <cellStyle name="Milliers 2 19 2" xfId="4824"/>
    <cellStyle name="Milliers 2 2" xfId="3871"/>
    <cellStyle name="Milliers 2 2 2" xfId="3965"/>
    <cellStyle name="Milliers 2 2 3" xfId="4677"/>
    <cellStyle name="Milliers 2 2 4" xfId="4038"/>
    <cellStyle name="Milliers 2 2 5" xfId="11637"/>
    <cellStyle name="Milliers 2 2 6" xfId="12322"/>
    <cellStyle name="Milliers 2 2 7" xfId="12290"/>
    <cellStyle name="Milliers 2 2 8" xfId="13132"/>
    <cellStyle name="Milliers 2 2 9" xfId="15712"/>
    <cellStyle name="Milliers 2 20" xfId="3776"/>
    <cellStyle name="Milliers 2 20 2" xfId="4825"/>
    <cellStyle name="Milliers 2 21" xfId="3583"/>
    <cellStyle name="Milliers 2 21 2" xfId="4826"/>
    <cellStyle name="Milliers 2 22" xfId="3962"/>
    <cellStyle name="Milliers 2 23" xfId="4680"/>
    <cellStyle name="Milliers 2 24" xfId="10397"/>
    <cellStyle name="Milliers 2 25" xfId="4687"/>
    <cellStyle name="Milliers 2 26" xfId="12319"/>
    <cellStyle name="Milliers 2 27" xfId="13093"/>
    <cellStyle name="Milliers 2 28" xfId="21192"/>
    <cellStyle name="Milliers 2 29" xfId="12442"/>
    <cellStyle name="Milliers 2 3" xfId="3338"/>
    <cellStyle name="Milliers 2 3 2" xfId="4827"/>
    <cellStyle name="Milliers 2 4" xfId="3307"/>
    <cellStyle name="Milliers 2 4 2" xfId="4828"/>
    <cellStyle name="Milliers 2 5" xfId="3419"/>
    <cellStyle name="Milliers 2 5 2" xfId="4829"/>
    <cellStyle name="Milliers 2 6" xfId="3456"/>
    <cellStyle name="Milliers 2 6 2" xfId="4830"/>
    <cellStyle name="Milliers 2 7" xfId="3370"/>
    <cellStyle name="Milliers 2 7 2" xfId="4831"/>
    <cellStyle name="Milliers 2 8" xfId="3718"/>
    <cellStyle name="Milliers 2 8 2" xfId="4832"/>
    <cellStyle name="Milliers 2 9" xfId="3709"/>
    <cellStyle name="Milliers 2 9 2" xfId="4833"/>
    <cellStyle name="Milliers 3" xfId="3003"/>
    <cellStyle name="Milliers 3 2" xfId="4834"/>
    <cellStyle name="Milliers 4" xfId="3535"/>
    <cellStyle name="Milliers 4 2" xfId="4835"/>
    <cellStyle name="Milliers 5" xfId="9"/>
    <cellStyle name="Milliers 5 2" xfId="4836"/>
    <cellStyle name="Milliers 5 3" xfId="333"/>
    <cellStyle name="Milliers 6" xfId="3379"/>
    <cellStyle name="Milliers 6 2" xfId="4837"/>
    <cellStyle name="Milliers 7" xfId="3603"/>
    <cellStyle name="Milliers 7 2" xfId="6060"/>
    <cellStyle name="Milliers 8" xfId="4739"/>
    <cellStyle name="Milliers 8 2" xfId="6062"/>
    <cellStyle name="Milliers 9" xfId="4748"/>
    <cellStyle name="Milliers 9 2" xfId="6070"/>
    <cellStyle name="Monétaire 2" xfId="3038"/>
    <cellStyle name="Neutraal" xfId="3832"/>
    <cellStyle name="Neutre 2" xfId="3822"/>
    <cellStyle name="Normal" xfId="0" builtinId="0"/>
    <cellStyle name="Normal 10" xfId="10"/>
    <cellStyle name="Normal 100" xfId="248"/>
    <cellStyle name="Normal 101" xfId="258"/>
    <cellStyle name="Normal 102" xfId="249"/>
    <cellStyle name="Normal 103" xfId="250"/>
    <cellStyle name="Normal 104" xfId="259"/>
    <cellStyle name="Normal 105" xfId="251"/>
    <cellStyle name="Normal 106" xfId="252"/>
    <cellStyle name="Normal 107" xfId="260"/>
    <cellStyle name="Normal 108" xfId="261"/>
    <cellStyle name="Normal 109" xfId="262"/>
    <cellStyle name="Normal 11" xfId="165"/>
    <cellStyle name="Normal 11 2" xfId="3037"/>
    <cellStyle name="Normal 11 2 2" xfId="4838"/>
    <cellStyle name="Normal 110" xfId="263"/>
    <cellStyle name="Normal 111" xfId="264"/>
    <cellStyle name="Normal 112" xfId="265"/>
    <cellStyle name="Normal 113" xfId="266"/>
    <cellStyle name="Normal 114" xfId="267"/>
    <cellStyle name="Normal 115" xfId="268"/>
    <cellStyle name="Normal 116" xfId="269"/>
    <cellStyle name="Normal 117" xfId="270"/>
    <cellStyle name="Normal 118" xfId="316"/>
    <cellStyle name="Normal 119" xfId="271"/>
    <cellStyle name="Normal 12" xfId="166"/>
    <cellStyle name="Normal 12 2" xfId="3424"/>
    <cellStyle name="Normal 120" xfId="272"/>
    <cellStyle name="Normal 121" xfId="273"/>
    <cellStyle name="Normal 122" xfId="274"/>
    <cellStyle name="Normal 123" xfId="275"/>
    <cellStyle name="Normal 124" xfId="276"/>
    <cellStyle name="Normal 125" xfId="277"/>
    <cellStyle name="Normal 126" xfId="278"/>
    <cellStyle name="Normal 127" xfId="279"/>
    <cellStyle name="Normal 128" xfId="280"/>
    <cellStyle name="Normal 129" xfId="282"/>
    <cellStyle name="Normal 13" xfId="11"/>
    <cellStyle name="Normal 13 10" xfId="1100"/>
    <cellStyle name="Normal 13 11" xfId="1189"/>
    <cellStyle name="Normal 13 12" xfId="1278"/>
    <cellStyle name="Normal 13 13" xfId="1367"/>
    <cellStyle name="Normal 13 14" xfId="1456"/>
    <cellStyle name="Normal 13 15" xfId="1546"/>
    <cellStyle name="Normal 13 16" xfId="1633"/>
    <cellStyle name="Normal 13 17" xfId="1724"/>
    <cellStyle name="Normal 13 18" xfId="1811"/>
    <cellStyle name="Normal 13 19" xfId="1892"/>
    <cellStyle name="Normal 13 2" xfId="335"/>
    <cellStyle name="Normal 13 20" xfId="1987"/>
    <cellStyle name="Normal 13 21" xfId="2042"/>
    <cellStyle name="Normal 13 22" xfId="2160"/>
    <cellStyle name="Normal 13 23" xfId="2250"/>
    <cellStyle name="Normal 13 24" xfId="2301"/>
    <cellStyle name="Normal 13 25" xfId="2437"/>
    <cellStyle name="Normal 13 26" xfId="2526"/>
    <cellStyle name="Normal 13 27" xfId="2614"/>
    <cellStyle name="Normal 13 28" xfId="2696"/>
    <cellStyle name="Normal 13 29" xfId="2745"/>
    <cellStyle name="Normal 13 3" xfId="428"/>
    <cellStyle name="Normal 13 30" xfId="2873"/>
    <cellStyle name="Normal 13 31" xfId="2916"/>
    <cellStyle name="Normal 13 32" xfId="3088"/>
    <cellStyle name="Normal 13 33" xfId="167"/>
    <cellStyle name="Normal 13 4" xfId="549"/>
    <cellStyle name="Normal 13 5" xfId="650"/>
    <cellStyle name="Normal 13 6" xfId="737"/>
    <cellStyle name="Normal 13 7" xfId="833"/>
    <cellStyle name="Normal 13 8" xfId="923"/>
    <cellStyle name="Normal 13 9" xfId="1003"/>
    <cellStyle name="Normal 130" xfId="317"/>
    <cellStyle name="Normal 131" xfId="283"/>
    <cellStyle name="Normal 132" xfId="284"/>
    <cellStyle name="Normal 133" xfId="321"/>
    <cellStyle name="Normal 134" xfId="285"/>
    <cellStyle name="Normal 135" xfId="326"/>
    <cellStyle name="Normal 136" xfId="286"/>
    <cellStyle name="Normal 137" xfId="324"/>
    <cellStyle name="Normal 138" xfId="287"/>
    <cellStyle name="Normal 139" xfId="288"/>
    <cellStyle name="Normal 14" xfId="12"/>
    <cellStyle name="Normal 14 10" xfId="1099"/>
    <cellStyle name="Normal 14 11" xfId="1188"/>
    <cellStyle name="Normal 14 12" xfId="1277"/>
    <cellStyle name="Normal 14 13" xfId="1366"/>
    <cellStyle name="Normal 14 14" xfId="1455"/>
    <cellStyle name="Normal 14 15" xfId="1545"/>
    <cellStyle name="Normal 14 16" xfId="1632"/>
    <cellStyle name="Normal 14 17" xfId="1723"/>
    <cellStyle name="Normal 14 18" xfId="1810"/>
    <cellStyle name="Normal 14 19" xfId="1891"/>
    <cellStyle name="Normal 14 2" xfId="336"/>
    <cellStyle name="Normal 14 20" xfId="1986"/>
    <cellStyle name="Normal 14 21" xfId="1964"/>
    <cellStyle name="Normal 14 22" xfId="2159"/>
    <cellStyle name="Normal 14 23" xfId="2249"/>
    <cellStyle name="Normal 14 24" xfId="2302"/>
    <cellStyle name="Normal 14 25" xfId="2436"/>
    <cellStyle name="Normal 14 26" xfId="2525"/>
    <cellStyle name="Normal 14 27" xfId="2613"/>
    <cellStyle name="Normal 14 28" xfId="2695"/>
    <cellStyle name="Normal 14 29" xfId="2746"/>
    <cellStyle name="Normal 14 3" xfId="429"/>
    <cellStyle name="Normal 14 30" xfId="2872"/>
    <cellStyle name="Normal 14 31" xfId="2917"/>
    <cellStyle name="Normal 14 32" xfId="3089"/>
    <cellStyle name="Normal 14 33" xfId="168"/>
    <cellStyle name="Normal 14 4" xfId="548"/>
    <cellStyle name="Normal 14 5" xfId="649"/>
    <cellStyle name="Normal 14 6" xfId="736"/>
    <cellStyle name="Normal 14 7" xfId="832"/>
    <cellStyle name="Normal 14 8" xfId="922"/>
    <cellStyle name="Normal 14 9" xfId="1002"/>
    <cellStyle name="Normal 140" xfId="327"/>
    <cellStyle name="Normal 141" xfId="289"/>
    <cellStyle name="Normal 142" xfId="291"/>
    <cellStyle name="Normal 143" xfId="292"/>
    <cellStyle name="Normal 144" xfId="293"/>
    <cellStyle name="Normal 145" xfId="294"/>
    <cellStyle name="Normal 146" xfId="325"/>
    <cellStyle name="Normal 147" xfId="295"/>
    <cellStyle name="Normal 148" xfId="296"/>
    <cellStyle name="Normal 149" xfId="328"/>
    <cellStyle name="Normal 15" xfId="13"/>
    <cellStyle name="Normal 15 10" xfId="1098"/>
    <cellStyle name="Normal 15 11" xfId="1187"/>
    <cellStyle name="Normal 15 12" xfId="1276"/>
    <cellStyle name="Normal 15 13" xfId="1365"/>
    <cellStyle name="Normal 15 14" xfId="1454"/>
    <cellStyle name="Normal 15 15" xfId="1544"/>
    <cellStyle name="Normal 15 16" xfId="1631"/>
    <cellStyle name="Normal 15 17" xfId="1722"/>
    <cellStyle name="Normal 15 18" xfId="1809"/>
    <cellStyle name="Normal 15 19" xfId="1890"/>
    <cellStyle name="Normal 15 2" xfId="337"/>
    <cellStyle name="Normal 15 20" xfId="1985"/>
    <cellStyle name="Normal 15 21" xfId="2052"/>
    <cellStyle name="Normal 15 22" xfId="2172"/>
    <cellStyle name="Normal 15 23" xfId="2248"/>
    <cellStyle name="Normal 15 24" xfId="2303"/>
    <cellStyle name="Normal 15 25" xfId="2435"/>
    <cellStyle name="Normal 15 26" xfId="2524"/>
    <cellStyle name="Normal 15 27" xfId="2612"/>
    <cellStyle name="Normal 15 28" xfId="2694"/>
    <cellStyle name="Normal 15 29" xfId="2747"/>
    <cellStyle name="Normal 15 3" xfId="430"/>
    <cellStyle name="Normal 15 30" xfId="2871"/>
    <cellStyle name="Normal 15 31" xfId="2918"/>
    <cellStyle name="Normal 15 32" xfId="3090"/>
    <cellStyle name="Normal 15 33" xfId="169"/>
    <cellStyle name="Normal 15 4" xfId="547"/>
    <cellStyle name="Normal 15 5" xfId="648"/>
    <cellStyle name="Normal 15 6" xfId="735"/>
    <cellStyle name="Normal 15 7" xfId="831"/>
    <cellStyle name="Normal 15 8" xfId="921"/>
    <cellStyle name="Normal 15 9" xfId="1001"/>
    <cellStyle name="Normal 150" xfId="297"/>
    <cellStyle name="Normal 151" xfId="298"/>
    <cellStyle name="Normal 152" xfId="299"/>
    <cellStyle name="Normal 153" xfId="329"/>
    <cellStyle name="Normal 154" xfId="300"/>
    <cellStyle name="Normal 155" xfId="330"/>
    <cellStyle name="Normal 156" xfId="301"/>
    <cellStyle name="Normal 157" xfId="420"/>
    <cellStyle name="Normal 158" xfId="559"/>
    <cellStyle name="Normal 159" xfId="302"/>
    <cellStyle name="Normal 16" xfId="14"/>
    <cellStyle name="Normal 16 10" xfId="1097"/>
    <cellStyle name="Normal 16 11" xfId="1186"/>
    <cellStyle name="Normal 16 12" xfId="1275"/>
    <cellStyle name="Normal 16 13" xfId="1364"/>
    <cellStyle name="Normal 16 14" xfId="1453"/>
    <cellStyle name="Normal 16 15" xfId="1543"/>
    <cellStyle name="Normal 16 16" xfId="1630"/>
    <cellStyle name="Normal 16 17" xfId="1721"/>
    <cellStyle name="Normal 16 18" xfId="1808"/>
    <cellStyle name="Normal 16 19" xfId="1889"/>
    <cellStyle name="Normal 16 2" xfId="338"/>
    <cellStyle name="Normal 16 20" xfId="1984"/>
    <cellStyle name="Normal 16 21" xfId="1977"/>
    <cellStyle name="Normal 16 22" xfId="2158"/>
    <cellStyle name="Normal 16 23" xfId="2247"/>
    <cellStyle name="Normal 16 24" xfId="2304"/>
    <cellStyle name="Normal 16 25" xfId="2434"/>
    <cellStyle name="Normal 16 26" xfId="2523"/>
    <cellStyle name="Normal 16 27" xfId="2611"/>
    <cellStyle name="Normal 16 28" xfId="2693"/>
    <cellStyle name="Normal 16 29" xfId="2748"/>
    <cellStyle name="Normal 16 3" xfId="431"/>
    <cellStyle name="Normal 16 30" xfId="2870"/>
    <cellStyle name="Normal 16 31" xfId="2919"/>
    <cellStyle name="Normal 16 32" xfId="3091"/>
    <cellStyle name="Normal 16 33" xfId="170"/>
    <cellStyle name="Normal 16 4" xfId="546"/>
    <cellStyle name="Normal 16 5" xfId="647"/>
    <cellStyle name="Normal 16 6" xfId="734"/>
    <cellStyle name="Normal 16 7" xfId="830"/>
    <cellStyle name="Normal 16 8" xfId="920"/>
    <cellStyle name="Normal 16 9" xfId="1000"/>
    <cellStyle name="Normal 160" xfId="303"/>
    <cellStyle name="Normal 161" xfId="557"/>
    <cellStyle name="Normal 162" xfId="304"/>
    <cellStyle name="Normal 163" xfId="305"/>
    <cellStyle name="Normal 164" xfId="306"/>
    <cellStyle name="Normal 165" xfId="2165"/>
    <cellStyle name="Normal 166" xfId="307"/>
    <cellStyle name="Normal 167" xfId="842"/>
    <cellStyle name="Normal 168" xfId="929"/>
    <cellStyle name="Normal 169" xfId="308"/>
    <cellStyle name="Normal 17" xfId="15"/>
    <cellStyle name="Normal 17 10" xfId="1096"/>
    <cellStyle name="Normal 17 11" xfId="1185"/>
    <cellStyle name="Normal 17 12" xfId="1274"/>
    <cellStyle name="Normal 17 13" xfId="1363"/>
    <cellStyle name="Normal 17 14" xfId="1452"/>
    <cellStyle name="Normal 17 15" xfId="1542"/>
    <cellStyle name="Normal 17 16" xfId="1629"/>
    <cellStyle name="Normal 17 17" xfId="1720"/>
    <cellStyle name="Normal 17 18" xfId="1807"/>
    <cellStyle name="Normal 17 19" xfId="1888"/>
    <cellStyle name="Normal 17 2" xfId="339"/>
    <cellStyle name="Normal 17 20" xfId="1983"/>
    <cellStyle name="Normal 17 21" xfId="1978"/>
    <cellStyle name="Normal 17 22" xfId="2157"/>
    <cellStyle name="Normal 17 23" xfId="2246"/>
    <cellStyle name="Normal 17 24" xfId="2305"/>
    <cellStyle name="Normal 17 25" xfId="2433"/>
    <cellStyle name="Normal 17 26" xfId="2522"/>
    <cellStyle name="Normal 17 27" xfId="2610"/>
    <cellStyle name="Normal 17 28" xfId="2692"/>
    <cellStyle name="Normal 17 29" xfId="2749"/>
    <cellStyle name="Normal 17 3" xfId="432"/>
    <cellStyle name="Normal 17 30" xfId="2869"/>
    <cellStyle name="Normal 17 31" xfId="2920"/>
    <cellStyle name="Normal 17 32" xfId="3092"/>
    <cellStyle name="Normal 17 33" xfId="171"/>
    <cellStyle name="Normal 17 4" xfId="545"/>
    <cellStyle name="Normal 17 5" xfId="646"/>
    <cellStyle name="Normal 17 6" xfId="733"/>
    <cellStyle name="Normal 17 7" xfId="829"/>
    <cellStyle name="Normal 17 8" xfId="919"/>
    <cellStyle name="Normal 17 9" xfId="999"/>
    <cellStyle name="Normal 170" xfId="309"/>
    <cellStyle name="Normal 171" xfId="310"/>
    <cellStyle name="Normal 172" xfId="311"/>
    <cellStyle name="Normal 173" xfId="312"/>
    <cellStyle name="Normal 174" xfId="313"/>
    <cellStyle name="Normal 175" xfId="314"/>
    <cellStyle name="Normal 176" xfId="315"/>
    <cellStyle name="Normal 177" xfId="2252"/>
    <cellStyle name="Normal 178" xfId="1108"/>
    <cellStyle name="Normal 179" xfId="1197"/>
    <cellStyle name="Normal 18" xfId="16"/>
    <cellStyle name="Normal 18 10" xfId="1095"/>
    <cellStyle name="Normal 18 11" xfId="1184"/>
    <cellStyle name="Normal 18 12" xfId="1273"/>
    <cellStyle name="Normal 18 13" xfId="1362"/>
    <cellStyle name="Normal 18 14" xfId="1451"/>
    <cellStyle name="Normal 18 15" xfId="1541"/>
    <cellStyle name="Normal 18 16" xfId="1628"/>
    <cellStyle name="Normal 18 17" xfId="1719"/>
    <cellStyle name="Normal 18 18" xfId="1806"/>
    <cellStyle name="Normal 18 19" xfId="1887"/>
    <cellStyle name="Normal 18 2" xfId="340"/>
    <cellStyle name="Normal 18 20" xfId="1982"/>
    <cellStyle name="Normal 18 21" xfId="1979"/>
    <cellStyle name="Normal 18 22" xfId="2156"/>
    <cellStyle name="Normal 18 23" xfId="2245"/>
    <cellStyle name="Normal 18 24" xfId="2306"/>
    <cellStyle name="Normal 18 25" xfId="2432"/>
    <cellStyle name="Normal 18 26" xfId="2521"/>
    <cellStyle name="Normal 18 27" xfId="2609"/>
    <cellStyle name="Normal 18 28" xfId="2691"/>
    <cellStyle name="Normal 18 29" xfId="2750"/>
    <cellStyle name="Normal 18 3" xfId="433"/>
    <cellStyle name="Normal 18 30" xfId="2868"/>
    <cellStyle name="Normal 18 31" xfId="2921"/>
    <cellStyle name="Normal 18 32" xfId="3093"/>
    <cellStyle name="Normal 18 33" xfId="172"/>
    <cellStyle name="Normal 18 4" xfId="544"/>
    <cellStyle name="Normal 18 5" xfId="645"/>
    <cellStyle name="Normal 18 6" xfId="732"/>
    <cellStyle name="Normal 18 7" xfId="828"/>
    <cellStyle name="Normal 18 8" xfId="918"/>
    <cellStyle name="Normal 18 9" xfId="998"/>
    <cellStyle name="Normal 180" xfId="1286"/>
    <cellStyle name="Normal 181" xfId="1375"/>
    <cellStyle name="Normal 182" xfId="1465"/>
    <cellStyle name="Normal 183" xfId="1553"/>
    <cellStyle name="Normal 184" xfId="1642"/>
    <cellStyle name="Normal 185" xfId="1731"/>
    <cellStyle name="Normal 186" xfId="1817"/>
    <cellStyle name="Normal 187" xfId="1901"/>
    <cellStyle name="Normal 188" xfId="1991"/>
    <cellStyle name="Normal 189" xfId="2028"/>
    <cellStyle name="Normal 19" xfId="17"/>
    <cellStyle name="Normal 19 10" xfId="1094"/>
    <cellStyle name="Normal 19 11" xfId="1183"/>
    <cellStyle name="Normal 19 12" xfId="1272"/>
    <cellStyle name="Normal 19 13" xfId="1361"/>
    <cellStyle name="Normal 19 14" xfId="1450"/>
    <cellStyle name="Normal 19 15" xfId="1540"/>
    <cellStyle name="Normal 19 16" xfId="1627"/>
    <cellStyle name="Normal 19 17" xfId="1718"/>
    <cellStyle name="Normal 19 18" xfId="1805"/>
    <cellStyle name="Normal 19 19" xfId="1886"/>
    <cellStyle name="Normal 19 2" xfId="341"/>
    <cellStyle name="Normal 19 20" xfId="1981"/>
    <cellStyle name="Normal 19 21" xfId="2036"/>
    <cellStyle name="Normal 19 22" xfId="2155"/>
    <cellStyle name="Normal 19 23" xfId="2244"/>
    <cellStyle name="Normal 19 24" xfId="2307"/>
    <cellStyle name="Normal 19 25" xfId="2431"/>
    <cellStyle name="Normal 19 26" xfId="2520"/>
    <cellStyle name="Normal 19 27" xfId="2608"/>
    <cellStyle name="Normal 19 28" xfId="2690"/>
    <cellStyle name="Normal 19 29" xfId="2751"/>
    <cellStyle name="Normal 19 3" xfId="434"/>
    <cellStyle name="Normal 19 30" xfId="2867"/>
    <cellStyle name="Normal 19 31" xfId="2922"/>
    <cellStyle name="Normal 19 32" xfId="3094"/>
    <cellStyle name="Normal 19 33" xfId="173"/>
    <cellStyle name="Normal 19 4" xfId="543"/>
    <cellStyle name="Normal 19 5" xfId="644"/>
    <cellStyle name="Normal 19 6" xfId="731"/>
    <cellStyle name="Normal 19 7" xfId="827"/>
    <cellStyle name="Normal 19 8" xfId="917"/>
    <cellStyle name="Normal 19 9" xfId="997"/>
    <cellStyle name="Normal 190" xfId="2290"/>
    <cellStyle name="Normal 191" xfId="2445"/>
    <cellStyle name="Normal 192" xfId="2533"/>
    <cellStyle name="Normal 193" xfId="2621"/>
    <cellStyle name="Normal 194" xfId="2698"/>
    <cellStyle name="Normal 195" xfId="2735"/>
    <cellStyle name="Normal 196" xfId="2739"/>
    <cellStyle name="Normal 197" xfId="2913"/>
    <cellStyle name="Normal 198" xfId="162"/>
    <cellStyle name="Normal 199" xfId="29565"/>
    <cellStyle name="Normal 199 3" xfId="29564"/>
    <cellStyle name="Normal 2" xfId="2"/>
    <cellStyle name="Normal 2 10" xfId="743"/>
    <cellStyle name="Normal 2 10 10" xfId="24289"/>
    <cellStyle name="Normal 2 10 2" xfId="3590"/>
    <cellStyle name="Normal 2 10 3" xfId="4093"/>
    <cellStyle name="Normal 2 10 4" xfId="4555"/>
    <cellStyle name="Normal 2 10 5" xfId="10338"/>
    <cellStyle name="Normal 2 10 6" xfId="11717"/>
    <cellStyle name="Normal 2 10 7" xfId="12457"/>
    <cellStyle name="Normal 2 10 8" xfId="12494"/>
    <cellStyle name="Normal 2 10 9" xfId="14457"/>
    <cellStyle name="Normal 2 11" xfId="19"/>
    <cellStyle name="Normal 2 11 10" xfId="12458"/>
    <cellStyle name="Normal 2 11 11" xfId="15778"/>
    <cellStyle name="Normal 2 11 12" xfId="17485"/>
    <cellStyle name="Normal 2 11 13" xfId="14474"/>
    <cellStyle name="Normal 2 11 2" xfId="3640"/>
    <cellStyle name="Normal 2 11 3" xfId="3176"/>
    <cellStyle name="Normal 2 11 4" xfId="3662"/>
    <cellStyle name="Normal 2 11 5" xfId="3677"/>
    <cellStyle name="Normal 2 11 6" xfId="4094"/>
    <cellStyle name="Normal 2 11 7" xfId="4554"/>
    <cellStyle name="Normal 2 11 8" xfId="9174"/>
    <cellStyle name="Normal 2 11 9" xfId="11382"/>
    <cellStyle name="Normal 2 12" xfId="20"/>
    <cellStyle name="Normal 2 12 10" xfId="12459"/>
    <cellStyle name="Normal 2 12 11" xfId="12493"/>
    <cellStyle name="Normal 2 12 12" xfId="14458"/>
    <cellStyle name="Normal 2 12 13" xfId="21807"/>
    <cellStyle name="Normal 2 12 2" xfId="3733"/>
    <cellStyle name="Normal 2 12 3" xfId="3449"/>
    <cellStyle name="Normal 2 12 4" xfId="3219"/>
    <cellStyle name="Normal 2 12 5" xfId="3766"/>
    <cellStyle name="Normal 2 12 6" xfId="4095"/>
    <cellStyle name="Normal 2 12 7" xfId="4553"/>
    <cellStyle name="Normal 2 12 8" xfId="11544"/>
    <cellStyle name="Normal 2 12 9" xfId="9713"/>
    <cellStyle name="Normal 2 13" xfId="21"/>
    <cellStyle name="Normal 2 13 10" xfId="12460"/>
    <cellStyle name="Normal 2 13 11" xfId="15774"/>
    <cellStyle name="Normal 2 13 12" xfId="17484"/>
    <cellStyle name="Normal 2 13 13" xfId="23013"/>
    <cellStyle name="Normal 2 13 2" xfId="3445"/>
    <cellStyle name="Normal 2 13 3" xfId="3388"/>
    <cellStyle name="Normal 2 13 4" xfId="3736"/>
    <cellStyle name="Normal 2 13 5" xfId="3661"/>
    <cellStyle name="Normal 2 13 6" xfId="4096"/>
    <cellStyle name="Normal 2 13 7" xfId="4552"/>
    <cellStyle name="Normal 2 13 8" xfId="10415"/>
    <cellStyle name="Normal 2 13 9" xfId="9569"/>
    <cellStyle name="Normal 2 14" xfId="838"/>
    <cellStyle name="Normal 2 14 10" xfId="21739"/>
    <cellStyle name="Normal 2 14 2" xfId="3752"/>
    <cellStyle name="Normal 2 14 3" xfId="4097"/>
    <cellStyle name="Normal 2 14 4" xfId="4551"/>
    <cellStyle name="Normal 2 14 5" xfId="9253"/>
    <cellStyle name="Normal 2 14 6" xfId="10579"/>
    <cellStyle name="Normal 2 14 7" xfId="12461"/>
    <cellStyle name="Normal 2 14 8" xfId="12492"/>
    <cellStyle name="Normal 2 14 9" xfId="14459"/>
    <cellStyle name="Normal 2 15" xfId="1012"/>
    <cellStyle name="Normal 2 15 10" xfId="23012"/>
    <cellStyle name="Normal 2 15 2" xfId="3240"/>
    <cellStyle name="Normal 2 15 3" xfId="4098"/>
    <cellStyle name="Normal 2 15 4" xfId="4550"/>
    <cellStyle name="Normal 2 15 5" xfId="4062"/>
    <cellStyle name="Normal 2 15 6" xfId="8665"/>
    <cellStyle name="Normal 2 15 7" xfId="12462"/>
    <cellStyle name="Normal 2 15 8" xfId="13246"/>
    <cellStyle name="Normal 2 15 9" xfId="17483"/>
    <cellStyle name="Normal 2 16" xfId="1009"/>
    <cellStyle name="Normal 2 16 10" xfId="21738"/>
    <cellStyle name="Normal 2 16 2" xfId="3846"/>
    <cellStyle name="Normal 2 16 3" xfId="4099"/>
    <cellStyle name="Normal 2 16 4" xfId="4549"/>
    <cellStyle name="Normal 2 16 5" xfId="4689"/>
    <cellStyle name="Normal 2 16 6" xfId="11115"/>
    <cellStyle name="Normal 2 16 7" xfId="12463"/>
    <cellStyle name="Normal 2 16 8" xfId="14479"/>
    <cellStyle name="Normal 2 16 9" xfId="14461"/>
    <cellStyle name="Normal 2 17" xfId="1105"/>
    <cellStyle name="Normal 2 17 10" xfId="17471"/>
    <cellStyle name="Normal 2 17 2" xfId="3510"/>
    <cellStyle name="Normal 2 17 3" xfId="4100"/>
    <cellStyle name="Normal 2 17 4" xfId="4548"/>
    <cellStyle name="Normal 2 17 5" xfId="10902"/>
    <cellStyle name="Normal 2 17 6" xfId="10587"/>
    <cellStyle name="Normal 2 17 7" xfId="12464"/>
    <cellStyle name="Normal 2 17 8" xfId="13170"/>
    <cellStyle name="Normal 2 17 9" xfId="17482"/>
    <cellStyle name="Normal 2 18" xfId="1194"/>
    <cellStyle name="Normal 2 18 10" xfId="24290"/>
    <cellStyle name="Normal 2 18 2" xfId="3785"/>
    <cellStyle name="Normal 2 18 3" xfId="4101"/>
    <cellStyle name="Normal 2 18 4" xfId="4547"/>
    <cellStyle name="Normal 2 18 5" xfId="10981"/>
    <cellStyle name="Normal 2 18 6" xfId="6058"/>
    <cellStyle name="Normal 2 18 7" xfId="12465"/>
    <cellStyle name="Normal 2 18 8" xfId="14478"/>
    <cellStyle name="Normal 2 18 9" xfId="14462"/>
    <cellStyle name="Normal 2 19" xfId="1283"/>
    <cellStyle name="Normal 2 19 10" xfId="21808"/>
    <cellStyle name="Normal 2 19 2" xfId="3346"/>
    <cellStyle name="Normal 2 19 3" xfId="4102"/>
    <cellStyle name="Normal 2 19 4" xfId="4546"/>
    <cellStyle name="Normal 2 19 5" xfId="12033"/>
    <cellStyle name="Normal 2 19 6" xfId="10877"/>
    <cellStyle name="Normal 2 19 7" xfId="12466"/>
    <cellStyle name="Normal 2 19 8" xfId="13169"/>
    <cellStyle name="Normal 2 19 9" xfId="17481"/>
    <cellStyle name="Normal 2 2" xfId="18"/>
    <cellStyle name="Normal 2 2 10" xfId="996"/>
    <cellStyle name="Normal 2 2 11" xfId="1093"/>
    <cellStyle name="Normal 2 2 12" xfId="1182"/>
    <cellStyle name="Normal 2 2 13" xfId="1271"/>
    <cellStyle name="Normal 2 2 14" xfId="1360"/>
    <cellStyle name="Normal 2 2 15" xfId="1449"/>
    <cellStyle name="Normal 2 2 16" xfId="1539"/>
    <cellStyle name="Normal 2 2 17" xfId="1626"/>
    <cellStyle name="Normal 2 2 18" xfId="1717"/>
    <cellStyle name="Normal 2 2 19" xfId="1804"/>
    <cellStyle name="Normal 2 2 2" xfId="22"/>
    <cellStyle name="Normal 2 2 2 10" xfId="1089"/>
    <cellStyle name="Normal 2 2 2 11" xfId="1178"/>
    <cellStyle name="Normal 2 2 2 12" xfId="1267"/>
    <cellStyle name="Normal 2 2 2 13" xfId="1356"/>
    <cellStyle name="Normal 2 2 2 14" xfId="1445"/>
    <cellStyle name="Normal 2 2 2 15" xfId="1535"/>
    <cellStyle name="Normal 2 2 2 16" xfId="1622"/>
    <cellStyle name="Normal 2 2 2 17" xfId="1713"/>
    <cellStyle name="Normal 2 2 2 18" xfId="1800"/>
    <cellStyle name="Normal 2 2 2 19" xfId="1881"/>
    <cellStyle name="Normal 2 2 2 2" xfId="23"/>
    <cellStyle name="Normal 2 2 2 2 10" xfId="1088"/>
    <cellStyle name="Normal 2 2 2 2 11" xfId="1177"/>
    <cellStyle name="Normal 2 2 2 2 12" xfId="1266"/>
    <cellStyle name="Normal 2 2 2 2 13" xfId="1355"/>
    <cellStyle name="Normal 2 2 2 2 14" xfId="1444"/>
    <cellStyle name="Normal 2 2 2 2 15" xfId="1534"/>
    <cellStyle name="Normal 2 2 2 2 16" xfId="1621"/>
    <cellStyle name="Normal 2 2 2 2 17" xfId="1712"/>
    <cellStyle name="Normal 2 2 2 2 18" xfId="1799"/>
    <cellStyle name="Normal 2 2 2 2 19" xfId="1880"/>
    <cellStyle name="Normal 2 2 2 2 2" xfId="344"/>
    <cellStyle name="Normal 2 2 2 2 20" xfId="1975"/>
    <cellStyle name="Normal 2 2 2 2 21" xfId="2040"/>
    <cellStyle name="Normal 2 2 2 2 22" xfId="2171"/>
    <cellStyle name="Normal 2 2 2 2 23" xfId="2241"/>
    <cellStyle name="Normal 2 2 2 2 24" xfId="2313"/>
    <cellStyle name="Normal 2 2 2 2 25" xfId="2425"/>
    <cellStyle name="Normal 2 2 2 2 26" xfId="2514"/>
    <cellStyle name="Normal 2 2 2 2 27" xfId="2602"/>
    <cellStyle name="Normal 2 2 2 2 28" xfId="2687"/>
    <cellStyle name="Normal 2 2 2 2 29" xfId="2757"/>
    <cellStyle name="Normal 2 2 2 2 3" xfId="440"/>
    <cellStyle name="Normal 2 2 2 2 30" xfId="2864"/>
    <cellStyle name="Normal 2 2 2 2 31" xfId="2925"/>
    <cellStyle name="Normal 2 2 2 2 32" xfId="7400"/>
    <cellStyle name="Normal 2 2 2 2 33" xfId="10971"/>
    <cellStyle name="Normal 2 2 2 2 34" xfId="9651"/>
    <cellStyle name="Normal 2 2 2 2 35" xfId="6100"/>
    <cellStyle name="Normal 2 2 2 2 36" xfId="15789"/>
    <cellStyle name="Normal 2 2 2 2 37" xfId="20039"/>
    <cellStyle name="Normal 2 2 2 2 38" xfId="24298"/>
    <cellStyle name="Normal 2 2 2 2 39" xfId="28410"/>
    <cellStyle name="Normal 2 2 2 2 4" xfId="537"/>
    <cellStyle name="Normal 2 2 2 2 40" xfId="343"/>
    <cellStyle name="Normal 2 2 2 2 5" xfId="638"/>
    <cellStyle name="Normal 2 2 2 2 6" xfId="725"/>
    <cellStyle name="Normal 2 2 2 2 7" xfId="821"/>
    <cellStyle name="Normal 2 2 2 2 8" xfId="911"/>
    <cellStyle name="Normal 2 2 2 2 9" xfId="991"/>
    <cellStyle name="Normal 2 2 2 20" xfId="1976"/>
    <cellStyle name="Normal 2 2 2 21" xfId="1990"/>
    <cellStyle name="Normal 2 2 2 22" xfId="2152"/>
    <cellStyle name="Normal 2 2 2 23" xfId="2242"/>
    <cellStyle name="Normal 2 2 2 24" xfId="2312"/>
    <cellStyle name="Normal 2 2 2 25" xfId="2426"/>
    <cellStyle name="Normal 2 2 2 26" xfId="2515"/>
    <cellStyle name="Normal 2 2 2 27" xfId="2603"/>
    <cellStyle name="Normal 2 2 2 28" xfId="2688"/>
    <cellStyle name="Normal 2 2 2 29" xfId="2756"/>
    <cellStyle name="Normal 2 2 2 3" xfId="439"/>
    <cellStyle name="Normal 2 2 2 3 2" xfId="3420"/>
    <cellStyle name="Normal 2 2 2 30" xfId="2865"/>
    <cellStyle name="Normal 2 2 2 31" xfId="2924"/>
    <cellStyle name="Normal 2 2 2 32" xfId="3184"/>
    <cellStyle name="Normal 2 2 2 33" xfId="3964"/>
    <cellStyle name="Normal 2 2 2 34" xfId="4678"/>
    <cellStyle name="Normal 2 2 2 35" xfId="4037"/>
    <cellStyle name="Normal 2 2 2 36" xfId="10508"/>
    <cellStyle name="Normal 2 2 2 37" xfId="12321"/>
    <cellStyle name="Normal 2 2 2 38" xfId="13092"/>
    <cellStyle name="Normal 2 2 2 39" xfId="21203"/>
    <cellStyle name="Normal 2 2 2 4" xfId="538"/>
    <cellStyle name="Normal 2 2 2 4 2" xfId="3585"/>
    <cellStyle name="Normal 2 2 2 40" xfId="21376"/>
    <cellStyle name="Normal 2 2 2 41" xfId="320"/>
    <cellStyle name="Normal 2 2 2 5" xfId="639"/>
    <cellStyle name="Normal 2 2 2 5 2" xfId="3266"/>
    <cellStyle name="Normal 2 2 2 6" xfId="726"/>
    <cellStyle name="Normal 2 2 2 7" xfId="822"/>
    <cellStyle name="Normal 2 2 2 8" xfId="912"/>
    <cellStyle name="Normal 2 2 2 9" xfId="992"/>
    <cellStyle name="Normal 2 2 20" xfId="1885"/>
    <cellStyle name="Normal 2 2 21" xfId="1980"/>
    <cellStyle name="Normal 2 2 22" xfId="1988"/>
    <cellStyle name="Normal 2 2 23" xfId="2154"/>
    <cellStyle name="Normal 2 2 24" xfId="2243"/>
    <cellStyle name="Normal 2 2 25" xfId="2308"/>
    <cellStyle name="Normal 2 2 26" xfId="2430"/>
    <cellStyle name="Normal 2 2 27" xfId="2519"/>
    <cellStyle name="Normal 2 2 28" xfId="2607"/>
    <cellStyle name="Normal 2 2 29" xfId="2689"/>
    <cellStyle name="Normal 2 2 3" xfId="342"/>
    <cellStyle name="Normal 2 2 3 2" xfId="3208"/>
    <cellStyle name="Normal 2 2 30" xfId="2752"/>
    <cellStyle name="Normal 2 2 31" xfId="2866"/>
    <cellStyle name="Normal 2 2 32" xfId="2923"/>
    <cellStyle name="Normal 2 2 33" xfId="3183"/>
    <cellStyle name="Normal 2 2 34" xfId="3961"/>
    <cellStyle name="Normal 2 2 35" xfId="4681"/>
    <cellStyle name="Normal 2 2 36" xfId="11526"/>
    <cellStyle name="Normal 2 2 37" xfId="4036"/>
    <cellStyle name="Normal 2 2 38" xfId="12318"/>
    <cellStyle name="Normal 2 2 39" xfId="12307"/>
    <cellStyle name="Normal 2 2 4" xfId="435"/>
    <cellStyle name="Normal 2 2 4 2" xfId="3762"/>
    <cellStyle name="Normal 2 2 40" xfId="20040"/>
    <cellStyle name="Normal 2 2 41" xfId="21667"/>
    <cellStyle name="Normal 2 2 42" xfId="319"/>
    <cellStyle name="Normal 2 2 5" xfId="542"/>
    <cellStyle name="Normal 2 2 5 2" xfId="3891"/>
    <cellStyle name="Normal 2 2 6" xfId="643"/>
    <cellStyle name="Normal 2 2 6 2" xfId="3713"/>
    <cellStyle name="Normal 2 2 7" xfId="730"/>
    <cellStyle name="Normal 2 2 8" xfId="826"/>
    <cellStyle name="Normal 2 2 9" xfId="916"/>
    <cellStyle name="Normal 2 20" xfId="1372"/>
    <cellStyle name="Normal 2 20 10" xfId="21806"/>
    <cellStyle name="Normal 2 20 2" xfId="3081"/>
    <cellStyle name="Normal 2 20 3" xfId="4103"/>
    <cellStyle name="Normal 2 20 4" xfId="4545"/>
    <cellStyle name="Normal 2 20 5" xfId="11466"/>
    <cellStyle name="Normal 2 20 6" xfId="10732"/>
    <cellStyle name="Normal 2 20 7" xfId="12467"/>
    <cellStyle name="Normal 2 20 8" xfId="12491"/>
    <cellStyle name="Normal 2 20 9" xfId="14465"/>
    <cellStyle name="Normal 2 21" xfId="1461"/>
    <cellStyle name="Normal 2 21 10" xfId="21805"/>
    <cellStyle name="Normal 2 21 2" xfId="3758"/>
    <cellStyle name="Normal 2 21 3" xfId="4104"/>
    <cellStyle name="Normal 2 21 4" xfId="4544"/>
    <cellStyle name="Normal 2 21 5" xfId="10978"/>
    <cellStyle name="Normal 2 21 6" xfId="11710"/>
    <cellStyle name="Normal 2 21 7" xfId="12468"/>
    <cellStyle name="Normal 2 21 8" xfId="15775"/>
    <cellStyle name="Normal 2 21 9" xfId="17480"/>
    <cellStyle name="Normal 2 22" xfId="1641"/>
    <cellStyle name="Normal 2 22 10" xfId="21804"/>
    <cellStyle name="Normal 2 22 2" xfId="3072"/>
    <cellStyle name="Normal 2 22 3" xfId="4105"/>
    <cellStyle name="Normal 2 22 4" xfId="4543"/>
    <cellStyle name="Normal 2 22 5" xfId="10336"/>
    <cellStyle name="Normal 2 22 6" xfId="12010"/>
    <cellStyle name="Normal 2 22 7" xfId="12469"/>
    <cellStyle name="Normal 2 22 8" xfId="13247"/>
    <cellStyle name="Normal 2 22 9" xfId="14466"/>
    <cellStyle name="Normal 2 23" xfId="1638"/>
    <cellStyle name="Normal 2 23 2" xfId="3381"/>
    <cellStyle name="Normal 2 23 2 2" xfId="6075"/>
    <cellStyle name="Normal 2 23 2 3" xfId="9766"/>
    <cellStyle name="Normal 2 23 2 4" xfId="11199"/>
    <cellStyle name="Normal 2 23 2 5" xfId="9949"/>
    <cellStyle name="Normal 2 23 2 6" xfId="14475"/>
    <cellStyle name="Normal 2 23 2 7" xfId="18723"/>
    <cellStyle name="Normal 2 23 2 8" xfId="23010"/>
    <cellStyle name="Normal 2 23 2 9" xfId="27145"/>
    <cellStyle name="Normal 2 24" xfId="1816"/>
    <cellStyle name="Normal 2 24 2" xfId="3532"/>
    <cellStyle name="Normal 2 25" xfId="1900"/>
    <cellStyle name="Normal 2 25 2" xfId="3702"/>
    <cellStyle name="Normal 2 26" xfId="1898"/>
    <cellStyle name="Normal 2 27" xfId="2038"/>
    <cellStyle name="Normal 2 28" xfId="2118"/>
    <cellStyle name="Normal 2 29" xfId="2176"/>
    <cellStyle name="Normal 2 3" xfId="322"/>
    <cellStyle name="Normal 2 3 10" xfId="24292"/>
    <cellStyle name="Normal 2 3 2" xfId="3527"/>
    <cellStyle name="Normal 2 3 3" xfId="4106"/>
    <cellStyle name="Normal 2 3 4" xfId="4542"/>
    <cellStyle name="Normal 2 3 5" xfId="9172"/>
    <cellStyle name="Normal 2 3 6" xfId="9983"/>
    <cellStyle name="Normal 2 3 7" xfId="12470"/>
    <cellStyle name="Normal 2 3 8" xfId="13245"/>
    <cellStyle name="Normal 2 3 9" xfId="17479"/>
    <cellStyle name="Normal 2 30" xfId="2291"/>
    <cellStyle name="Normal 2 31" xfId="2295"/>
    <cellStyle name="Normal 2 32" xfId="2442"/>
    <cellStyle name="Normal 2 33" xfId="2531"/>
    <cellStyle name="Normal 2 34" xfId="2619"/>
    <cellStyle name="Normal 2 35" xfId="2736"/>
    <cellStyle name="Normal 2 36" xfId="2874"/>
    <cellStyle name="Normal 2 37" xfId="2914"/>
    <cellStyle name="Normal 2 38" xfId="3960"/>
    <cellStyle name="Normal 2 39" xfId="3948"/>
    <cellStyle name="Normal 2 4" xfId="323"/>
    <cellStyle name="Normal 2 4 10" xfId="14469"/>
    <cellStyle name="Normal 2 4 2" xfId="3761"/>
    <cellStyle name="Normal 2 4 3" xfId="4107"/>
    <cellStyle name="Normal 2 4 4" xfId="3941"/>
    <cellStyle name="Normal 2 4 5" xfId="4063"/>
    <cellStyle name="Normal 2 4 6" xfId="9425"/>
    <cellStyle name="Normal 2 4 7" xfId="12471"/>
    <cellStyle name="Normal 2 4 8" xfId="13244"/>
    <cellStyle name="Normal 2 4 9" xfId="14467"/>
    <cellStyle name="Normal 2 40" xfId="9192"/>
    <cellStyle name="Normal 2 41" xfId="11381"/>
    <cellStyle name="Normal 2 42" xfId="12317"/>
    <cellStyle name="Normal 2 43" xfId="13094"/>
    <cellStyle name="Normal 2 44" xfId="21200"/>
    <cellStyle name="Normal 2 45" xfId="21668"/>
    <cellStyle name="Normal 2 5" xfId="331"/>
    <cellStyle name="Normal 2 5 10" xfId="25458"/>
    <cellStyle name="Normal 2 5 2" xfId="3375"/>
    <cellStyle name="Normal 2 5 3" xfId="4108"/>
    <cellStyle name="Normal 2 5 4" xfId="4541"/>
    <cellStyle name="Normal 2 5 5" xfId="4690"/>
    <cellStyle name="Normal 2 5 6" xfId="9328"/>
    <cellStyle name="Normal 2 5 7" xfId="12472"/>
    <cellStyle name="Normal 2 5 8" xfId="13243"/>
    <cellStyle name="Normal 2 5 9" xfId="17478"/>
    <cellStyle name="Normal 2 6" xfId="404"/>
    <cellStyle name="Normal 2 6 10" xfId="17475"/>
    <cellStyle name="Normal 2 6 2" xfId="3614"/>
    <cellStyle name="Normal 2 6 3" xfId="4109"/>
    <cellStyle name="Normal 2 6 4" xfId="4539"/>
    <cellStyle name="Normal 2 6 5" xfId="4064"/>
    <cellStyle name="Normal 2 6 6" xfId="4034"/>
    <cellStyle name="Normal 2 6 7" xfId="12473"/>
    <cellStyle name="Normal 2 6 8" xfId="15779"/>
    <cellStyle name="Normal 2 6 9" xfId="12496"/>
    <cellStyle name="Normal 2 7" xfId="558"/>
    <cellStyle name="Normal 2 7 10" xfId="24295"/>
    <cellStyle name="Normal 2 7 2" xfId="3454"/>
    <cellStyle name="Normal 2 7 3" xfId="4110"/>
    <cellStyle name="Normal 2 7 4" xfId="4538"/>
    <cellStyle name="Normal 2 7 5" xfId="4065"/>
    <cellStyle name="Normal 2 7 6" xfId="8752"/>
    <cellStyle name="Normal 2 7 7" xfId="12474"/>
    <cellStyle name="Normal 2 7 8" xfId="12484"/>
    <cellStyle name="Normal 2 7 9" xfId="17477"/>
    <cellStyle name="Normal 2 8" xfId="657"/>
    <cellStyle name="Normal 2 8 10" xfId="14468"/>
    <cellStyle name="Normal 2 8 2" xfId="3741"/>
    <cellStyle name="Normal 2 8 3" xfId="4111"/>
    <cellStyle name="Normal 2 8 4" xfId="4537"/>
    <cellStyle name="Normal 2 8 5" xfId="4066"/>
    <cellStyle name="Normal 2 8 6" xfId="11027"/>
    <cellStyle name="Normal 2 8 7" xfId="12475"/>
    <cellStyle name="Normal 2 8 8" xfId="16956"/>
    <cellStyle name="Normal 2 8 9" xfId="16962"/>
    <cellStyle name="Normal 2 9" xfId="746"/>
    <cellStyle name="Normal 2 9 10" xfId="25461"/>
    <cellStyle name="Normal 2 9 2" xfId="3341"/>
    <cellStyle name="Normal 2 9 3" xfId="4112"/>
    <cellStyle name="Normal 2 9 4" xfId="4536"/>
    <cellStyle name="Normal 2 9 5" xfId="11465"/>
    <cellStyle name="Normal 2 9 6" xfId="12155"/>
    <cellStyle name="Normal 2 9 7" xfId="12476"/>
    <cellStyle name="Normal 2 9 8" xfId="12483"/>
    <cellStyle name="Normal 2 9 9" xfId="17476"/>
    <cellStyle name="Normal 2_Organigrammes VOO Stat Contr 250308 CHo" xfId="3625"/>
    <cellStyle name="Normal 20" xfId="24"/>
    <cellStyle name="Normal 20 10" xfId="1087"/>
    <cellStyle name="Normal 20 11" xfId="1176"/>
    <cellStyle name="Normal 20 12" xfId="1265"/>
    <cellStyle name="Normal 20 13" xfId="1354"/>
    <cellStyle name="Normal 20 14" xfId="1443"/>
    <cellStyle name="Normal 20 15" xfId="1533"/>
    <cellStyle name="Normal 20 16" xfId="1620"/>
    <cellStyle name="Normal 20 17" xfId="1711"/>
    <cellStyle name="Normal 20 18" xfId="1798"/>
    <cellStyle name="Normal 20 19" xfId="1879"/>
    <cellStyle name="Normal 20 2" xfId="345"/>
    <cellStyle name="Normal 20 20" xfId="1974"/>
    <cellStyle name="Normal 20 21" xfId="2058"/>
    <cellStyle name="Normal 20 22" xfId="2151"/>
    <cellStyle name="Normal 20 23" xfId="2240"/>
    <cellStyle name="Normal 20 24" xfId="2314"/>
    <cellStyle name="Normal 20 25" xfId="2424"/>
    <cellStyle name="Normal 20 26" xfId="2513"/>
    <cellStyle name="Normal 20 27" xfId="2601"/>
    <cellStyle name="Normal 20 28" xfId="2686"/>
    <cellStyle name="Normal 20 29" xfId="2758"/>
    <cellStyle name="Normal 20 3" xfId="441"/>
    <cellStyle name="Normal 20 30" xfId="2863"/>
    <cellStyle name="Normal 20 31" xfId="2926"/>
    <cellStyle name="Normal 20 32" xfId="3095"/>
    <cellStyle name="Normal 20 33" xfId="174"/>
    <cellStyle name="Normal 20 4" xfId="536"/>
    <cellStyle name="Normal 20 5" xfId="637"/>
    <cellStyle name="Normal 20 6" xfId="724"/>
    <cellStyle name="Normal 20 7" xfId="820"/>
    <cellStyle name="Normal 20 8" xfId="910"/>
    <cellStyle name="Normal 20 9" xfId="990"/>
    <cellStyle name="Normal 21" xfId="25"/>
    <cellStyle name="Normal 21 10" xfId="1086"/>
    <cellStyle name="Normal 21 11" xfId="1175"/>
    <cellStyle name="Normal 21 12" xfId="1264"/>
    <cellStyle name="Normal 21 13" xfId="1353"/>
    <cellStyle name="Normal 21 14" xfId="1442"/>
    <cellStyle name="Normal 21 15" xfId="1532"/>
    <cellStyle name="Normal 21 16" xfId="1619"/>
    <cellStyle name="Normal 21 17" xfId="1710"/>
    <cellStyle name="Normal 21 18" xfId="1797"/>
    <cellStyle name="Normal 21 19" xfId="1878"/>
    <cellStyle name="Normal 21 2" xfId="346"/>
    <cellStyle name="Normal 21 20" xfId="1973"/>
    <cellStyle name="Normal 21 21" xfId="2041"/>
    <cellStyle name="Normal 21 22" xfId="2173"/>
    <cellStyle name="Normal 21 23" xfId="2239"/>
    <cellStyle name="Normal 21 24" xfId="2315"/>
    <cellStyle name="Normal 21 25" xfId="2423"/>
    <cellStyle name="Normal 21 26" xfId="2512"/>
    <cellStyle name="Normal 21 27" xfId="2600"/>
    <cellStyle name="Normal 21 28" xfId="2685"/>
    <cellStyle name="Normal 21 29" xfId="2759"/>
    <cellStyle name="Normal 21 3" xfId="442"/>
    <cellStyle name="Normal 21 30" xfId="2862"/>
    <cellStyle name="Normal 21 31" xfId="2927"/>
    <cellStyle name="Normal 21 32" xfId="3096"/>
    <cellStyle name="Normal 21 33" xfId="175"/>
    <cellStyle name="Normal 21 4" xfId="535"/>
    <cellStyle name="Normal 21 5" xfId="636"/>
    <cellStyle name="Normal 21 6" xfId="723"/>
    <cellStyle name="Normal 21 7" xfId="819"/>
    <cellStyle name="Normal 21 8" xfId="909"/>
    <cellStyle name="Normal 21 9" xfId="989"/>
    <cellStyle name="Normal 22" xfId="26"/>
    <cellStyle name="Normal 22 10" xfId="1085"/>
    <cellStyle name="Normal 22 11" xfId="1174"/>
    <cellStyle name="Normal 22 12" xfId="1263"/>
    <cellStyle name="Normal 22 13" xfId="1352"/>
    <cellStyle name="Normal 22 14" xfId="1441"/>
    <cellStyle name="Normal 22 15" xfId="1531"/>
    <cellStyle name="Normal 22 16" xfId="1618"/>
    <cellStyle name="Normal 22 17" xfId="1709"/>
    <cellStyle name="Normal 22 18" xfId="1796"/>
    <cellStyle name="Normal 22 19" xfId="1877"/>
    <cellStyle name="Normal 22 2" xfId="347"/>
    <cellStyle name="Normal 22 20" xfId="1972"/>
    <cellStyle name="Normal 22 21" xfId="2043"/>
    <cellStyle name="Normal 22 22" xfId="2150"/>
    <cellStyle name="Normal 22 23" xfId="2238"/>
    <cellStyle name="Normal 22 24" xfId="2316"/>
    <cellStyle name="Normal 22 25" xfId="2422"/>
    <cellStyle name="Normal 22 26" xfId="2511"/>
    <cellStyle name="Normal 22 27" xfId="2599"/>
    <cellStyle name="Normal 22 28" xfId="2684"/>
    <cellStyle name="Normal 22 29" xfId="2760"/>
    <cellStyle name="Normal 22 3" xfId="443"/>
    <cellStyle name="Normal 22 30" xfId="2861"/>
    <cellStyle name="Normal 22 31" xfId="2928"/>
    <cellStyle name="Normal 22 32" xfId="3097"/>
    <cellStyle name="Normal 22 33" xfId="176"/>
    <cellStyle name="Normal 22 4" xfId="534"/>
    <cellStyle name="Normal 22 5" xfId="635"/>
    <cellStyle name="Normal 22 6" xfId="722"/>
    <cellStyle name="Normal 22 7" xfId="818"/>
    <cellStyle name="Normal 22 8" xfId="908"/>
    <cellStyle name="Normal 22 9" xfId="988"/>
    <cellStyle name="Normal 23" xfId="27"/>
    <cellStyle name="Normal 23 10" xfId="1084"/>
    <cellStyle name="Normal 23 11" xfId="1173"/>
    <cellStyle name="Normal 23 12" xfId="1262"/>
    <cellStyle name="Normal 23 13" xfId="1351"/>
    <cellStyle name="Normal 23 14" xfId="1440"/>
    <cellStyle name="Normal 23 15" xfId="1530"/>
    <cellStyle name="Normal 23 16" xfId="1617"/>
    <cellStyle name="Normal 23 17" xfId="1708"/>
    <cellStyle name="Normal 23 18" xfId="1795"/>
    <cellStyle name="Normal 23 19" xfId="1876"/>
    <cellStyle name="Normal 23 2" xfId="348"/>
    <cellStyle name="Normal 23 20" xfId="1971"/>
    <cellStyle name="Normal 23 21" xfId="2044"/>
    <cellStyle name="Normal 23 22" xfId="2170"/>
    <cellStyle name="Normal 23 23" xfId="2237"/>
    <cellStyle name="Normal 23 24" xfId="2317"/>
    <cellStyle name="Normal 23 25" xfId="2421"/>
    <cellStyle name="Normal 23 26" xfId="2510"/>
    <cellStyle name="Normal 23 27" xfId="2598"/>
    <cellStyle name="Normal 23 28" xfId="2683"/>
    <cellStyle name="Normal 23 29" xfId="2761"/>
    <cellStyle name="Normal 23 3" xfId="444"/>
    <cellStyle name="Normal 23 30" xfId="2860"/>
    <cellStyle name="Normal 23 31" xfId="2929"/>
    <cellStyle name="Normal 23 32" xfId="3098"/>
    <cellStyle name="Normal 23 33" xfId="177"/>
    <cellStyle name="Normal 23 4" xfId="533"/>
    <cellStyle name="Normal 23 5" xfId="634"/>
    <cellStyle name="Normal 23 6" xfId="721"/>
    <cellStyle name="Normal 23 7" xfId="817"/>
    <cellStyle name="Normal 23 8" xfId="907"/>
    <cellStyle name="Normal 23 9" xfId="987"/>
    <cellStyle name="Normal 24" xfId="28"/>
    <cellStyle name="Normal 24 10" xfId="1083"/>
    <cellStyle name="Normal 24 11" xfId="1172"/>
    <cellStyle name="Normal 24 12" xfId="1261"/>
    <cellStyle name="Normal 24 13" xfId="1350"/>
    <cellStyle name="Normal 24 14" xfId="1439"/>
    <cellStyle name="Normal 24 15" xfId="1529"/>
    <cellStyle name="Normal 24 16" xfId="1616"/>
    <cellStyle name="Normal 24 17" xfId="1707"/>
    <cellStyle name="Normal 24 18" xfId="1794"/>
    <cellStyle name="Normal 24 19" xfId="1875"/>
    <cellStyle name="Normal 24 2" xfId="349"/>
    <cellStyle name="Normal 24 20" xfId="1970"/>
    <cellStyle name="Normal 24 21" xfId="2055"/>
    <cellStyle name="Normal 24 22" xfId="2149"/>
    <cellStyle name="Normal 24 23" xfId="2236"/>
    <cellStyle name="Normal 24 24" xfId="2318"/>
    <cellStyle name="Normal 24 25" xfId="2420"/>
    <cellStyle name="Normal 24 26" xfId="2509"/>
    <cellStyle name="Normal 24 27" xfId="2597"/>
    <cellStyle name="Normal 24 28" xfId="2682"/>
    <cellStyle name="Normal 24 29" xfId="2762"/>
    <cellStyle name="Normal 24 3" xfId="445"/>
    <cellStyle name="Normal 24 30" xfId="2859"/>
    <cellStyle name="Normal 24 31" xfId="2930"/>
    <cellStyle name="Normal 24 32" xfId="3099"/>
    <cellStyle name="Normal 24 33" xfId="178"/>
    <cellStyle name="Normal 24 4" xfId="532"/>
    <cellStyle name="Normal 24 5" xfId="633"/>
    <cellStyle name="Normal 24 6" xfId="720"/>
    <cellStyle name="Normal 24 7" xfId="816"/>
    <cellStyle name="Normal 24 8" xfId="906"/>
    <cellStyle name="Normal 24 9" xfId="986"/>
    <cellStyle name="Normal 25" xfId="29"/>
    <cellStyle name="Normal 25 10" xfId="1082"/>
    <cellStyle name="Normal 25 11" xfId="1171"/>
    <cellStyle name="Normal 25 12" xfId="1260"/>
    <cellStyle name="Normal 25 13" xfId="1349"/>
    <cellStyle name="Normal 25 14" xfId="1438"/>
    <cellStyle name="Normal 25 15" xfId="1528"/>
    <cellStyle name="Normal 25 16" xfId="1615"/>
    <cellStyle name="Normal 25 17" xfId="1706"/>
    <cellStyle name="Normal 25 18" xfId="1793"/>
    <cellStyle name="Normal 25 19" xfId="1874"/>
    <cellStyle name="Normal 25 2" xfId="350"/>
    <cellStyle name="Normal 25 20" xfId="1969"/>
    <cellStyle name="Normal 25 21" xfId="2029"/>
    <cellStyle name="Normal 25 22" xfId="2148"/>
    <cellStyle name="Normal 25 23" xfId="2235"/>
    <cellStyle name="Normal 25 24" xfId="2319"/>
    <cellStyle name="Normal 25 25" xfId="2419"/>
    <cellStyle name="Normal 25 26" xfId="2508"/>
    <cellStyle name="Normal 25 27" xfId="2596"/>
    <cellStyle name="Normal 25 28" xfId="2681"/>
    <cellStyle name="Normal 25 29" xfId="2763"/>
    <cellStyle name="Normal 25 3" xfId="446"/>
    <cellStyle name="Normal 25 30" xfId="2858"/>
    <cellStyle name="Normal 25 31" xfId="2931"/>
    <cellStyle name="Normal 25 32" xfId="3135"/>
    <cellStyle name="Normal 25 33" xfId="215"/>
    <cellStyle name="Normal 25 4" xfId="531"/>
    <cellStyle name="Normal 25 5" xfId="632"/>
    <cellStyle name="Normal 25 6" xfId="719"/>
    <cellStyle name="Normal 25 7" xfId="815"/>
    <cellStyle name="Normal 25 8" xfId="905"/>
    <cellStyle name="Normal 25 9" xfId="985"/>
    <cellStyle name="Normal 26" xfId="30"/>
    <cellStyle name="Normal 26 10" xfId="1081"/>
    <cellStyle name="Normal 26 11" xfId="1170"/>
    <cellStyle name="Normal 26 12" xfId="1259"/>
    <cellStyle name="Normal 26 13" xfId="1348"/>
    <cellStyle name="Normal 26 14" xfId="1437"/>
    <cellStyle name="Normal 26 15" xfId="1527"/>
    <cellStyle name="Normal 26 16" xfId="1614"/>
    <cellStyle name="Normal 26 17" xfId="1705"/>
    <cellStyle name="Normal 26 18" xfId="1792"/>
    <cellStyle name="Normal 26 19" xfId="1873"/>
    <cellStyle name="Normal 26 2" xfId="351"/>
    <cellStyle name="Normal 26 20" xfId="1968"/>
    <cellStyle name="Normal 26 21" xfId="2035"/>
    <cellStyle name="Normal 26 22" xfId="2168"/>
    <cellStyle name="Normal 26 23" xfId="2234"/>
    <cellStyle name="Normal 26 24" xfId="2320"/>
    <cellStyle name="Normal 26 25" xfId="2418"/>
    <cellStyle name="Normal 26 26" xfId="2507"/>
    <cellStyle name="Normal 26 27" xfId="2595"/>
    <cellStyle name="Normal 26 28" xfId="2680"/>
    <cellStyle name="Normal 26 29" xfId="2764"/>
    <cellStyle name="Normal 26 3" xfId="447"/>
    <cellStyle name="Normal 26 30" xfId="2857"/>
    <cellStyle name="Normal 26 31" xfId="2932"/>
    <cellStyle name="Normal 26 32" xfId="3100"/>
    <cellStyle name="Normal 26 33" xfId="179"/>
    <cellStyle name="Normal 26 4" xfId="530"/>
    <cellStyle name="Normal 26 5" xfId="631"/>
    <cellStyle name="Normal 26 6" xfId="718"/>
    <cellStyle name="Normal 26 7" xfId="814"/>
    <cellStyle name="Normal 26 8" xfId="904"/>
    <cellStyle name="Normal 26 9" xfId="984"/>
    <cellStyle name="Normal 27" xfId="31"/>
    <cellStyle name="Normal 27 10" xfId="1080"/>
    <cellStyle name="Normal 27 11" xfId="1169"/>
    <cellStyle name="Normal 27 12" xfId="1258"/>
    <cellStyle name="Normal 27 13" xfId="1347"/>
    <cellStyle name="Normal 27 14" xfId="1436"/>
    <cellStyle name="Normal 27 15" xfId="1526"/>
    <cellStyle name="Normal 27 16" xfId="1613"/>
    <cellStyle name="Normal 27 17" xfId="1704"/>
    <cellStyle name="Normal 27 18" xfId="1791"/>
    <cellStyle name="Normal 27 19" xfId="1872"/>
    <cellStyle name="Normal 27 2" xfId="352"/>
    <cellStyle name="Normal 27 20" xfId="1967"/>
    <cellStyle name="Normal 27 21" xfId="2045"/>
    <cellStyle name="Normal 27 22" xfId="2115"/>
    <cellStyle name="Normal 27 23" xfId="2233"/>
    <cellStyle name="Normal 27 24" xfId="2321"/>
    <cellStyle name="Normal 27 25" xfId="2417"/>
    <cellStyle name="Normal 27 26" xfId="2506"/>
    <cellStyle name="Normal 27 27" xfId="2594"/>
    <cellStyle name="Normal 27 28" xfId="2679"/>
    <cellStyle name="Normal 27 29" xfId="2765"/>
    <cellStyle name="Normal 27 3" xfId="448"/>
    <cellStyle name="Normal 27 30" xfId="2856"/>
    <cellStyle name="Normal 27 31" xfId="2933"/>
    <cellStyle name="Normal 27 32" xfId="3101"/>
    <cellStyle name="Normal 27 33" xfId="4120"/>
    <cellStyle name="Normal 27 34" xfId="4527"/>
    <cellStyle name="Normal 27 35" xfId="9170"/>
    <cellStyle name="Normal 27 36" xfId="10251"/>
    <cellStyle name="Normal 27 37" xfId="12485"/>
    <cellStyle name="Normal 27 38" xfId="15794"/>
    <cellStyle name="Normal 27 39" xfId="17474"/>
    <cellStyle name="Normal 27 4" xfId="529"/>
    <cellStyle name="Normal 27 40" xfId="21803"/>
    <cellStyle name="Normal 27 41" xfId="180"/>
    <cellStyle name="Normal 27 5" xfId="630"/>
    <cellStyle name="Normal 27 6" xfId="717"/>
    <cellStyle name="Normal 27 7" xfId="813"/>
    <cellStyle name="Normal 27 8" xfId="903"/>
    <cellStyle name="Normal 27 9" xfId="983"/>
    <cellStyle name="Normal 28" xfId="32"/>
    <cellStyle name="Normal 28 10" xfId="1079"/>
    <cellStyle name="Normal 28 11" xfId="1168"/>
    <cellStyle name="Normal 28 12" xfId="1257"/>
    <cellStyle name="Normal 28 13" xfId="1346"/>
    <cellStyle name="Normal 28 14" xfId="1435"/>
    <cellStyle name="Normal 28 15" xfId="1525"/>
    <cellStyle name="Normal 28 16" xfId="1612"/>
    <cellStyle name="Normal 28 17" xfId="1703"/>
    <cellStyle name="Normal 28 18" xfId="1790"/>
    <cellStyle name="Normal 28 19" xfId="1871"/>
    <cellStyle name="Normal 28 2" xfId="353"/>
    <cellStyle name="Normal 28 20" xfId="1966"/>
    <cellStyle name="Normal 28 21" xfId="2046"/>
    <cellStyle name="Normal 28 22" xfId="2147"/>
    <cellStyle name="Normal 28 23" xfId="2232"/>
    <cellStyle name="Normal 28 24" xfId="2322"/>
    <cellStyle name="Normal 28 25" xfId="2416"/>
    <cellStyle name="Normal 28 26" xfId="2505"/>
    <cellStyle name="Normal 28 27" xfId="2593"/>
    <cellStyle name="Normal 28 28" xfId="2678"/>
    <cellStyle name="Normal 28 29" xfId="2766"/>
    <cellStyle name="Normal 28 3" xfId="449"/>
    <cellStyle name="Normal 28 30" xfId="2855"/>
    <cellStyle name="Normal 28 31" xfId="2934"/>
    <cellStyle name="Normal 28 32" xfId="3102"/>
    <cellStyle name="Normal 28 33" xfId="4121"/>
    <cellStyle name="Normal 28 34" xfId="4526"/>
    <cellStyle name="Normal 28 35" xfId="11547"/>
    <cellStyle name="Normal 28 36" xfId="9830"/>
    <cellStyle name="Normal 28 37" xfId="12486"/>
    <cellStyle name="Normal 28 38" xfId="12478"/>
    <cellStyle name="Normal 28 39" xfId="14471"/>
    <cellStyle name="Normal 28 4" xfId="528"/>
    <cellStyle name="Normal 28 40" xfId="21733"/>
    <cellStyle name="Normal 28 41" xfId="181"/>
    <cellStyle name="Normal 28 5" xfId="629"/>
    <cellStyle name="Normal 28 6" xfId="716"/>
    <cellStyle name="Normal 28 7" xfId="812"/>
    <cellStyle name="Normal 28 8" xfId="902"/>
    <cellStyle name="Normal 28 9" xfId="982"/>
    <cellStyle name="Normal 29" xfId="33"/>
    <cellStyle name="Normal 29 10" xfId="1078"/>
    <cellStyle name="Normal 29 11" xfId="1167"/>
    <cellStyle name="Normal 29 12" xfId="1256"/>
    <cellStyle name="Normal 29 13" xfId="1345"/>
    <cellStyle name="Normal 29 14" xfId="1434"/>
    <cellStyle name="Normal 29 15" xfId="1524"/>
    <cellStyle name="Normal 29 16" xfId="1611"/>
    <cellStyle name="Normal 29 17" xfId="1702"/>
    <cellStyle name="Normal 29 18" xfId="1789"/>
    <cellStyle name="Normal 29 19" xfId="1870"/>
    <cellStyle name="Normal 29 2" xfId="354"/>
    <cellStyle name="Normal 29 20" xfId="1965"/>
    <cellStyle name="Normal 29 21" xfId="2056"/>
    <cellStyle name="Normal 29 22" xfId="2146"/>
    <cellStyle name="Normal 29 23" xfId="2231"/>
    <cellStyle name="Normal 29 24" xfId="2323"/>
    <cellStyle name="Normal 29 25" xfId="2415"/>
    <cellStyle name="Normal 29 26" xfId="2504"/>
    <cellStyle name="Normal 29 27" xfId="2592"/>
    <cellStyle name="Normal 29 28" xfId="2677"/>
    <cellStyle name="Normal 29 29" xfId="2767"/>
    <cellStyle name="Normal 29 3" xfId="450"/>
    <cellStyle name="Normal 29 30" xfId="2854"/>
    <cellStyle name="Normal 29 31" xfId="2935"/>
    <cellStyle name="Normal 29 32" xfId="3103"/>
    <cellStyle name="Normal 29 33" xfId="4122"/>
    <cellStyle name="Normal 29 34" xfId="4525"/>
    <cellStyle name="Normal 29 35" xfId="10418"/>
    <cellStyle name="Normal 29 36" xfId="9991"/>
    <cellStyle name="Normal 29 37" xfId="12487"/>
    <cellStyle name="Normal 29 38" xfId="12477"/>
    <cellStyle name="Normal 29 39" xfId="17473"/>
    <cellStyle name="Normal 29 4" xfId="527"/>
    <cellStyle name="Normal 29 40" xfId="25450"/>
    <cellStyle name="Normal 29 41" xfId="182"/>
    <cellStyle name="Normal 29 5" xfId="628"/>
    <cellStyle name="Normal 29 6" xfId="715"/>
    <cellStyle name="Normal 29 7" xfId="811"/>
    <cellStyle name="Normal 29 8" xfId="901"/>
    <cellStyle name="Normal 29 9" xfId="981"/>
    <cellStyle name="Normal 3" xfId="34"/>
    <cellStyle name="Normal 3 10" xfId="11280"/>
    <cellStyle name="Normal 3 11" xfId="12488"/>
    <cellStyle name="Normal 3 12" xfId="13242"/>
    <cellStyle name="Normal 3 13" xfId="14472"/>
    <cellStyle name="Normal 3 14" xfId="24302"/>
    <cellStyle name="Normal 3 2" xfId="3041"/>
    <cellStyle name="Normal 3 2 10" xfId="24282"/>
    <cellStyle name="Normal 3 2 2" xfId="3187"/>
    <cellStyle name="Normal 3 2 3" xfId="4124"/>
    <cellStyle name="Normal 3 2 4" xfId="4523"/>
    <cellStyle name="Normal 3 2 5" xfId="4068"/>
    <cellStyle name="Normal 3 2 6" xfId="9721"/>
    <cellStyle name="Normal 3 2 7" xfId="12489"/>
    <cellStyle name="Normal 3 2 8" xfId="13164"/>
    <cellStyle name="Normal 3 2 9" xfId="17472"/>
    <cellStyle name="Normal 3 3" xfId="35"/>
    <cellStyle name="Normal 3 3 10" xfId="12490"/>
    <cellStyle name="Normal 3 3 11" xfId="16944"/>
    <cellStyle name="Normal 3 3 12" xfId="14473"/>
    <cellStyle name="Normal 3 3 13" xfId="24291"/>
    <cellStyle name="Normal 3 3 2" xfId="3764"/>
    <cellStyle name="Normal 3 3 2 2" xfId="4845"/>
    <cellStyle name="Normal 3 3 2 3" xfId="8647"/>
    <cellStyle name="Normal 3 3 2 4" xfId="9071"/>
    <cellStyle name="Normal 3 3 2 5" xfId="11397"/>
    <cellStyle name="Normal 3 3 2 6" xfId="13248"/>
    <cellStyle name="Normal 3 3 2 7" xfId="17492"/>
    <cellStyle name="Normal 3 3 2 8" xfId="21809"/>
    <cellStyle name="Normal 3 3 2 9" xfId="25946"/>
    <cellStyle name="Normal 3 3 3" xfId="3765"/>
    <cellStyle name="Normal 3 3 4" xfId="3571"/>
    <cellStyle name="Normal 3 3 5" xfId="3617"/>
    <cellStyle name="Normal 3 3 6" xfId="4125"/>
    <cellStyle name="Normal 3 3 7" xfId="4522"/>
    <cellStyle name="Normal 3 3 8" xfId="11463"/>
    <cellStyle name="Normal 3 3 9" xfId="11865"/>
    <cellStyle name="Normal 3 4" xfId="3729"/>
    <cellStyle name="Normal 3 5" xfId="4123"/>
    <cellStyle name="Normal 3 5 2" xfId="6079"/>
    <cellStyle name="Normal 3 6" xfId="4759"/>
    <cellStyle name="Normal 3 6 2" xfId="6080"/>
    <cellStyle name="Normal 3 7" xfId="4843"/>
    <cellStyle name="Normal 3 8" xfId="4524"/>
    <cellStyle name="Normal 3 9" xfId="9256"/>
    <cellStyle name="Normal 30" xfId="36"/>
    <cellStyle name="Normal 30 10" xfId="1075"/>
    <cellStyle name="Normal 30 11" xfId="1164"/>
    <cellStyle name="Normal 30 12" xfId="1253"/>
    <cellStyle name="Normal 30 13" xfId="1342"/>
    <cellStyle name="Normal 30 14" xfId="1431"/>
    <cellStyle name="Normal 30 15" xfId="1521"/>
    <cellStyle name="Normal 30 16" xfId="1608"/>
    <cellStyle name="Normal 30 17" xfId="1699"/>
    <cellStyle name="Normal 30 18" xfId="1786"/>
    <cellStyle name="Normal 30 19" xfId="1867"/>
    <cellStyle name="Normal 30 2" xfId="355"/>
    <cellStyle name="Normal 30 2 2" xfId="8563"/>
    <cellStyle name="Normal 30 2 3" xfId="12031"/>
    <cellStyle name="Normal 30 2 4" xfId="12153"/>
    <cellStyle name="Normal 30 2 5" xfId="12262"/>
    <cellStyle name="Normal 30 2 6" xfId="16950"/>
    <cellStyle name="Normal 30 2 7" xfId="21197"/>
    <cellStyle name="Normal 30 2 8" xfId="25455"/>
    <cellStyle name="Normal 30 2 9" xfId="29561"/>
    <cellStyle name="Normal 30 20" xfId="1963"/>
    <cellStyle name="Normal 30 21" xfId="2059"/>
    <cellStyle name="Normal 30 22" xfId="2143"/>
    <cellStyle name="Normal 30 23" xfId="2230"/>
    <cellStyle name="Normal 30 24" xfId="2326"/>
    <cellStyle name="Normal 30 25" xfId="2412"/>
    <cellStyle name="Normal 30 26" xfId="2501"/>
    <cellStyle name="Normal 30 27" xfId="2589"/>
    <cellStyle name="Normal 30 28" xfId="2676"/>
    <cellStyle name="Normal 30 29" xfId="2770"/>
    <cellStyle name="Normal 30 3" xfId="453"/>
    <cellStyle name="Normal 30 30" xfId="2853"/>
    <cellStyle name="Normal 30 31" xfId="2936"/>
    <cellStyle name="Normal 30 32" xfId="3104"/>
    <cellStyle name="Normal 30 33" xfId="183"/>
    <cellStyle name="Normal 30 4" xfId="524"/>
    <cellStyle name="Normal 30 5" xfId="625"/>
    <cellStyle name="Normal 30 6" xfId="712"/>
    <cellStyle name="Normal 30 7" xfId="808"/>
    <cellStyle name="Normal 30 8" xfId="898"/>
    <cellStyle name="Normal 30 9" xfId="978"/>
    <cellStyle name="Normal 31" xfId="37"/>
    <cellStyle name="Normal 31 10" xfId="1074"/>
    <cellStyle name="Normal 31 11" xfId="1163"/>
    <cellStyle name="Normal 31 12" xfId="1252"/>
    <cellStyle name="Normal 31 13" xfId="1341"/>
    <cellStyle name="Normal 31 14" xfId="1430"/>
    <cellStyle name="Normal 31 15" xfId="1520"/>
    <cellStyle name="Normal 31 16" xfId="1607"/>
    <cellStyle name="Normal 31 17" xfId="1698"/>
    <cellStyle name="Normal 31 18" xfId="1785"/>
    <cellStyle name="Normal 31 19" xfId="1866"/>
    <cellStyle name="Normal 31 2" xfId="356"/>
    <cellStyle name="Normal 31 20" xfId="1962"/>
    <cellStyle name="Normal 31 21" xfId="2060"/>
    <cellStyle name="Normal 31 22" xfId="2142"/>
    <cellStyle name="Normal 31 23" xfId="2229"/>
    <cellStyle name="Normal 31 24" xfId="2327"/>
    <cellStyle name="Normal 31 25" xfId="2411"/>
    <cellStyle name="Normal 31 26" xfId="2500"/>
    <cellStyle name="Normal 31 27" xfId="2588"/>
    <cellStyle name="Normal 31 28" xfId="2675"/>
    <cellStyle name="Normal 31 29" xfId="2771"/>
    <cellStyle name="Normal 31 3" xfId="454"/>
    <cellStyle name="Normal 31 30" xfId="2852"/>
    <cellStyle name="Normal 31 31" xfId="2937"/>
    <cellStyle name="Normal 31 32" xfId="3105"/>
    <cellStyle name="Normal 31 33" xfId="184"/>
    <cellStyle name="Normal 31 4" xfId="523"/>
    <cellStyle name="Normal 31 5" xfId="624"/>
    <cellStyle name="Normal 31 6" xfId="711"/>
    <cellStyle name="Normal 31 7" xfId="807"/>
    <cellStyle name="Normal 31 8" xfId="897"/>
    <cellStyle name="Normal 31 9" xfId="977"/>
    <cellStyle name="Normal 32" xfId="38"/>
    <cellStyle name="Normal 32 10" xfId="1073"/>
    <cellStyle name="Normal 32 11" xfId="1162"/>
    <cellStyle name="Normal 32 12" xfId="1251"/>
    <cellStyle name="Normal 32 13" xfId="1340"/>
    <cellStyle name="Normal 32 14" xfId="1429"/>
    <cellStyle name="Normal 32 15" xfId="1519"/>
    <cellStyle name="Normal 32 16" xfId="1606"/>
    <cellStyle name="Normal 32 17" xfId="1697"/>
    <cellStyle name="Normal 32 18" xfId="1784"/>
    <cellStyle name="Normal 32 19" xfId="1865"/>
    <cellStyle name="Normal 32 2" xfId="357"/>
    <cellStyle name="Normal 32 20" xfId="1961"/>
    <cellStyle name="Normal 32 21" xfId="2054"/>
    <cellStyle name="Normal 32 22" xfId="2141"/>
    <cellStyle name="Normal 32 23" xfId="2228"/>
    <cellStyle name="Normal 32 24" xfId="2328"/>
    <cellStyle name="Normal 32 25" xfId="2410"/>
    <cellStyle name="Normal 32 26" xfId="2499"/>
    <cellStyle name="Normal 32 27" xfId="2587"/>
    <cellStyle name="Normal 32 28" xfId="2674"/>
    <cellStyle name="Normal 32 29" xfId="2772"/>
    <cellStyle name="Normal 32 3" xfId="455"/>
    <cellStyle name="Normal 32 30" xfId="2851"/>
    <cellStyle name="Normal 32 31" xfId="2938"/>
    <cellStyle name="Normal 32 32" xfId="3106"/>
    <cellStyle name="Normal 32 33" xfId="185"/>
    <cellStyle name="Normal 32 4" xfId="522"/>
    <cellStyle name="Normal 32 5" xfId="623"/>
    <cellStyle name="Normal 32 6" xfId="710"/>
    <cellStyle name="Normal 32 7" xfId="806"/>
    <cellStyle name="Normal 32 8" xfId="896"/>
    <cellStyle name="Normal 32 9" xfId="976"/>
    <cellStyle name="Normal 33" xfId="39"/>
    <cellStyle name="Normal 33 10" xfId="1072"/>
    <cellStyle name="Normal 33 11" xfId="1161"/>
    <cellStyle name="Normal 33 12" xfId="1250"/>
    <cellStyle name="Normal 33 13" xfId="1339"/>
    <cellStyle name="Normal 33 14" xfId="1428"/>
    <cellStyle name="Normal 33 15" xfId="1518"/>
    <cellStyle name="Normal 33 16" xfId="1605"/>
    <cellStyle name="Normal 33 17" xfId="1696"/>
    <cellStyle name="Normal 33 18" xfId="1783"/>
    <cellStyle name="Normal 33 19" xfId="1864"/>
    <cellStyle name="Normal 33 2" xfId="358"/>
    <cellStyle name="Normal 33 20" xfId="1960"/>
    <cellStyle name="Normal 33 21" xfId="2100"/>
    <cellStyle name="Normal 33 22" xfId="2140"/>
    <cellStyle name="Normal 33 23" xfId="2227"/>
    <cellStyle name="Normal 33 24" xfId="2329"/>
    <cellStyle name="Normal 33 25" xfId="2409"/>
    <cellStyle name="Normal 33 26" xfId="2498"/>
    <cellStyle name="Normal 33 27" xfId="2586"/>
    <cellStyle name="Normal 33 28" xfId="2673"/>
    <cellStyle name="Normal 33 29" xfId="2773"/>
    <cellStyle name="Normal 33 3" xfId="456"/>
    <cellStyle name="Normal 33 30" xfId="2850"/>
    <cellStyle name="Normal 33 31" xfId="2939"/>
    <cellStyle name="Normal 33 32" xfId="3107"/>
    <cellStyle name="Normal 33 33" xfId="186"/>
    <cellStyle name="Normal 33 4" xfId="520"/>
    <cellStyle name="Normal 33 5" xfId="622"/>
    <cellStyle name="Normal 33 6" xfId="709"/>
    <cellStyle name="Normal 33 7" xfId="805"/>
    <cellStyle name="Normal 33 8" xfId="895"/>
    <cellStyle name="Normal 33 9" xfId="975"/>
    <cellStyle name="Normal 34" xfId="40"/>
    <cellStyle name="Normal 34 10" xfId="1071"/>
    <cellStyle name="Normal 34 11" xfId="1160"/>
    <cellStyle name="Normal 34 12" xfId="1249"/>
    <cellStyle name="Normal 34 13" xfId="1338"/>
    <cellStyle name="Normal 34 14" xfId="1427"/>
    <cellStyle name="Normal 34 15" xfId="1517"/>
    <cellStyle name="Normal 34 16" xfId="1604"/>
    <cellStyle name="Normal 34 17" xfId="1695"/>
    <cellStyle name="Normal 34 18" xfId="1782"/>
    <cellStyle name="Normal 34 19" xfId="1863"/>
    <cellStyle name="Normal 34 2" xfId="359"/>
    <cellStyle name="Normal 34 20" xfId="1959"/>
    <cellStyle name="Normal 34 21" xfId="2057"/>
    <cellStyle name="Normal 34 22" xfId="2139"/>
    <cellStyle name="Normal 34 23" xfId="2226"/>
    <cellStyle name="Normal 34 24" xfId="2330"/>
    <cellStyle name="Normal 34 25" xfId="2408"/>
    <cellStyle name="Normal 34 26" xfId="2497"/>
    <cellStyle name="Normal 34 27" xfId="2585"/>
    <cellStyle name="Normal 34 28" xfId="2672"/>
    <cellStyle name="Normal 34 29" xfId="2774"/>
    <cellStyle name="Normal 34 3" xfId="457"/>
    <cellStyle name="Normal 34 30" xfId="2849"/>
    <cellStyle name="Normal 34 31" xfId="2940"/>
    <cellStyle name="Normal 34 32" xfId="3108"/>
    <cellStyle name="Normal 34 33" xfId="4725"/>
    <cellStyle name="Normal 34 34" xfId="4018"/>
    <cellStyle name="Normal 34 35" xfId="11377"/>
    <cellStyle name="Normal 34 36" xfId="9434"/>
    <cellStyle name="Normal 34 37" xfId="13136"/>
    <cellStyle name="Normal 34 38" xfId="17395"/>
    <cellStyle name="Normal 34 39" xfId="21708"/>
    <cellStyle name="Normal 34 4" xfId="519"/>
    <cellStyle name="Normal 34 40" xfId="25883"/>
    <cellStyle name="Normal 34 41" xfId="187"/>
    <cellStyle name="Normal 34 5" xfId="621"/>
    <cellStyle name="Normal 34 6" xfId="708"/>
    <cellStyle name="Normal 34 7" xfId="804"/>
    <cellStyle name="Normal 34 8" xfId="894"/>
    <cellStyle name="Normal 34 9" xfId="974"/>
    <cellStyle name="Normal 35" xfId="41"/>
    <cellStyle name="Normal 35 10" xfId="1070"/>
    <cellStyle name="Normal 35 11" xfId="1159"/>
    <cellStyle name="Normal 35 12" xfId="1248"/>
    <cellStyle name="Normal 35 13" xfId="1337"/>
    <cellStyle name="Normal 35 14" xfId="1426"/>
    <cellStyle name="Normal 35 15" xfId="1516"/>
    <cellStyle name="Normal 35 16" xfId="1603"/>
    <cellStyle name="Normal 35 17" xfId="1694"/>
    <cellStyle name="Normal 35 18" xfId="1781"/>
    <cellStyle name="Normal 35 19" xfId="1862"/>
    <cellStyle name="Normal 35 2" xfId="360"/>
    <cellStyle name="Normal 35 20" xfId="1958"/>
    <cellStyle name="Normal 35 21" xfId="2047"/>
    <cellStyle name="Normal 35 22" xfId="2138"/>
    <cellStyle name="Normal 35 23" xfId="2225"/>
    <cellStyle name="Normal 35 24" xfId="2331"/>
    <cellStyle name="Normal 35 25" xfId="2407"/>
    <cellStyle name="Normal 35 26" xfId="2496"/>
    <cellStyle name="Normal 35 27" xfId="2584"/>
    <cellStyle name="Normal 35 28" xfId="2671"/>
    <cellStyle name="Normal 35 29" xfId="2775"/>
    <cellStyle name="Normal 35 3" xfId="458"/>
    <cellStyle name="Normal 35 30" xfId="2848"/>
    <cellStyle name="Normal 35 31" xfId="2941"/>
    <cellStyle name="Normal 35 32" xfId="3109"/>
    <cellStyle name="Normal 35 33" xfId="4726"/>
    <cellStyle name="Normal 35 34" xfId="4017"/>
    <cellStyle name="Normal 35 35" xfId="10248"/>
    <cellStyle name="Normal 35 36" xfId="9100"/>
    <cellStyle name="Normal 35 37" xfId="13137"/>
    <cellStyle name="Normal 35 38" xfId="17396"/>
    <cellStyle name="Normal 35 39" xfId="21709"/>
    <cellStyle name="Normal 35 4" xfId="423"/>
    <cellStyle name="Normal 35 40" xfId="25884"/>
    <cellStyle name="Normal 35 41" xfId="188"/>
    <cellStyle name="Normal 35 5" xfId="620"/>
    <cellStyle name="Normal 35 6" xfId="707"/>
    <cellStyle name="Normal 35 7" xfId="803"/>
    <cellStyle name="Normal 35 8" xfId="893"/>
    <cellStyle name="Normal 35 9" xfId="973"/>
    <cellStyle name="Normal 36" xfId="42"/>
    <cellStyle name="Normal 36 10" xfId="1069"/>
    <cellStyle name="Normal 36 11" xfId="1158"/>
    <cellStyle name="Normal 36 12" xfId="1247"/>
    <cellStyle name="Normal 36 13" xfId="1336"/>
    <cellStyle name="Normal 36 14" xfId="1425"/>
    <cellStyle name="Normal 36 15" xfId="1515"/>
    <cellStyle name="Normal 36 16" xfId="1602"/>
    <cellStyle name="Normal 36 17" xfId="1693"/>
    <cellStyle name="Normal 36 18" xfId="1780"/>
    <cellStyle name="Normal 36 19" xfId="1861"/>
    <cellStyle name="Normal 36 2" xfId="361"/>
    <cellStyle name="Normal 36 20" xfId="1957"/>
    <cellStyle name="Normal 36 21" xfId="2063"/>
    <cellStyle name="Normal 36 22" xfId="2114"/>
    <cellStyle name="Normal 36 23" xfId="2224"/>
    <cellStyle name="Normal 36 24" xfId="2332"/>
    <cellStyle name="Normal 36 25" xfId="2406"/>
    <cellStyle name="Normal 36 26" xfId="2495"/>
    <cellStyle name="Normal 36 27" xfId="2583"/>
    <cellStyle name="Normal 36 28" xfId="2670"/>
    <cellStyle name="Normal 36 29" xfId="2776"/>
    <cellStyle name="Normal 36 3" xfId="459"/>
    <cellStyle name="Normal 36 30" xfId="2847"/>
    <cellStyle name="Normal 36 31" xfId="2942"/>
    <cellStyle name="Normal 36 32" xfId="3110"/>
    <cellStyle name="Normal 36 33" xfId="4727"/>
    <cellStyle name="Normal 36 34" xfId="4016"/>
    <cellStyle name="Normal 36 35" xfId="9087"/>
    <cellStyle name="Normal 36 36" xfId="9773"/>
    <cellStyle name="Normal 36 37" xfId="13138"/>
    <cellStyle name="Normal 36 38" xfId="17397"/>
    <cellStyle name="Normal 36 39" xfId="21710"/>
    <cellStyle name="Normal 36 4" xfId="503"/>
    <cellStyle name="Normal 36 40" xfId="25885"/>
    <cellStyle name="Normal 36 41" xfId="189"/>
    <cellStyle name="Normal 36 5" xfId="619"/>
    <cellStyle name="Normal 36 6" xfId="706"/>
    <cellStyle name="Normal 36 7" xfId="802"/>
    <cellStyle name="Normal 36 8" xfId="892"/>
    <cellStyle name="Normal 36 9" xfId="972"/>
    <cellStyle name="Normal 37" xfId="43"/>
    <cellStyle name="Normal 37 10" xfId="1068"/>
    <cellStyle name="Normal 37 11" xfId="1157"/>
    <cellStyle name="Normal 37 12" xfId="1246"/>
    <cellStyle name="Normal 37 13" xfId="1335"/>
    <cellStyle name="Normal 37 14" xfId="1424"/>
    <cellStyle name="Normal 37 15" xfId="1514"/>
    <cellStyle name="Normal 37 16" xfId="1601"/>
    <cellStyle name="Normal 37 17" xfId="1692"/>
    <cellStyle name="Normal 37 18" xfId="1779"/>
    <cellStyle name="Normal 37 19" xfId="1860"/>
    <cellStyle name="Normal 37 2" xfId="362"/>
    <cellStyle name="Normal 37 20" xfId="1956"/>
    <cellStyle name="Normal 37 21" xfId="2064"/>
    <cellStyle name="Normal 37 22" xfId="2137"/>
    <cellStyle name="Normal 37 23" xfId="2223"/>
    <cellStyle name="Normal 37 24" xfId="2333"/>
    <cellStyle name="Normal 37 25" xfId="2405"/>
    <cellStyle name="Normal 37 26" xfId="2494"/>
    <cellStyle name="Normal 37 27" xfId="2582"/>
    <cellStyle name="Normal 37 28" xfId="2669"/>
    <cellStyle name="Normal 37 29" xfId="2777"/>
    <cellStyle name="Normal 37 3" xfId="460"/>
    <cellStyle name="Normal 37 30" xfId="2846"/>
    <cellStyle name="Normal 37 31" xfId="2943"/>
    <cellStyle name="Normal 37 32" xfId="3111"/>
    <cellStyle name="Normal 37 33" xfId="4728"/>
    <cellStyle name="Normal 37 34" xfId="4015"/>
    <cellStyle name="Normal 37 35" xfId="11620"/>
    <cellStyle name="Normal 37 36" xfId="11994"/>
    <cellStyle name="Normal 37 37" xfId="13139"/>
    <cellStyle name="Normal 37 38" xfId="17398"/>
    <cellStyle name="Normal 37 39" xfId="21711"/>
    <cellStyle name="Normal 37 4" xfId="564"/>
    <cellStyle name="Normal 37 40" xfId="25886"/>
    <cellStyle name="Normal 37 41" xfId="190"/>
    <cellStyle name="Normal 37 5" xfId="618"/>
    <cellStyle name="Normal 37 6" xfId="705"/>
    <cellStyle name="Normal 37 7" xfId="801"/>
    <cellStyle name="Normal 37 8" xfId="891"/>
    <cellStyle name="Normal 37 9" xfId="971"/>
    <cellStyle name="Normal 38" xfId="44"/>
    <cellStyle name="Normal 38 10" xfId="1067"/>
    <cellStyle name="Normal 38 11" xfId="1156"/>
    <cellStyle name="Normal 38 12" xfId="1245"/>
    <cellStyle name="Normal 38 13" xfId="1334"/>
    <cellStyle name="Normal 38 14" xfId="1423"/>
    <cellStyle name="Normal 38 15" xfId="1513"/>
    <cellStyle name="Normal 38 16" xfId="1600"/>
    <cellStyle name="Normal 38 17" xfId="1691"/>
    <cellStyle name="Normal 38 18" xfId="1778"/>
    <cellStyle name="Normal 38 19" xfId="1859"/>
    <cellStyle name="Normal 38 2" xfId="363"/>
    <cellStyle name="Normal 38 20" xfId="1955"/>
    <cellStyle name="Normal 38 21" xfId="2065"/>
    <cellStyle name="Normal 38 22" xfId="2167"/>
    <cellStyle name="Normal 38 23" xfId="2222"/>
    <cellStyle name="Normal 38 24" xfId="2334"/>
    <cellStyle name="Normal 38 25" xfId="2404"/>
    <cellStyle name="Normal 38 26" xfId="2493"/>
    <cellStyle name="Normal 38 27" xfId="2581"/>
    <cellStyle name="Normal 38 28" xfId="2668"/>
    <cellStyle name="Normal 38 29" xfId="2778"/>
    <cellStyle name="Normal 38 3" xfId="461"/>
    <cellStyle name="Normal 38 30" xfId="2845"/>
    <cellStyle name="Normal 38 31" xfId="2944"/>
    <cellStyle name="Normal 38 32" xfId="3112"/>
    <cellStyle name="Normal 38 33" xfId="4729"/>
    <cellStyle name="Normal 38 34" xfId="4014"/>
    <cellStyle name="Normal 38 35" xfId="10492"/>
    <cellStyle name="Normal 38 36" xfId="10720"/>
    <cellStyle name="Normal 38 37" xfId="13140"/>
    <cellStyle name="Normal 38 38" xfId="17399"/>
    <cellStyle name="Normal 38 39" xfId="21712"/>
    <cellStyle name="Normal 38 4" xfId="563"/>
    <cellStyle name="Normal 38 40" xfId="25887"/>
    <cellStyle name="Normal 38 41" xfId="191"/>
    <cellStyle name="Normal 38 5" xfId="617"/>
    <cellStyle name="Normal 38 6" xfId="704"/>
    <cellStyle name="Normal 38 7" xfId="800"/>
    <cellStyle name="Normal 38 8" xfId="890"/>
    <cellStyle name="Normal 38 9" xfId="970"/>
    <cellStyle name="Normal 39" xfId="45"/>
    <cellStyle name="Normal 39 10" xfId="1066"/>
    <cellStyle name="Normal 39 11" xfId="1155"/>
    <cellStyle name="Normal 39 12" xfId="1244"/>
    <cellStyle name="Normal 39 13" xfId="1333"/>
    <cellStyle name="Normal 39 14" xfId="1422"/>
    <cellStyle name="Normal 39 15" xfId="1512"/>
    <cellStyle name="Normal 39 16" xfId="1599"/>
    <cellStyle name="Normal 39 17" xfId="1690"/>
    <cellStyle name="Normal 39 18" xfId="1777"/>
    <cellStyle name="Normal 39 19" xfId="1858"/>
    <cellStyle name="Normal 39 2" xfId="364"/>
    <cellStyle name="Normal 39 20" xfId="1954"/>
    <cellStyle name="Normal 39 21" xfId="2066"/>
    <cellStyle name="Normal 39 22" xfId="2136"/>
    <cellStyle name="Normal 39 23" xfId="2221"/>
    <cellStyle name="Normal 39 24" xfId="2335"/>
    <cellStyle name="Normal 39 25" xfId="2403"/>
    <cellStyle name="Normal 39 26" xfId="2492"/>
    <cellStyle name="Normal 39 27" xfId="2580"/>
    <cellStyle name="Normal 39 28" xfId="2667"/>
    <cellStyle name="Normal 39 29" xfId="2779"/>
    <cellStyle name="Normal 39 3" xfId="462"/>
    <cellStyle name="Normal 39 30" xfId="2844"/>
    <cellStyle name="Normal 39 31" xfId="2945"/>
    <cellStyle name="Normal 39 32" xfId="3113"/>
    <cellStyle name="Normal 39 33" xfId="4730"/>
    <cellStyle name="Normal 39 34" xfId="4013"/>
    <cellStyle name="Normal 39 35" xfId="9332"/>
    <cellStyle name="Normal 39 36" xfId="10567"/>
    <cellStyle name="Normal 39 37" xfId="13141"/>
    <cellStyle name="Normal 39 38" xfId="17400"/>
    <cellStyle name="Normal 39 39" xfId="21713"/>
    <cellStyle name="Normal 39 4" xfId="561"/>
    <cellStyle name="Normal 39 40" xfId="25888"/>
    <cellStyle name="Normal 39 41" xfId="192"/>
    <cellStyle name="Normal 39 5" xfId="616"/>
    <cellStyle name="Normal 39 6" xfId="703"/>
    <cellStyle name="Normal 39 7" xfId="799"/>
    <cellStyle name="Normal 39 8" xfId="889"/>
    <cellStyle name="Normal 39 9" xfId="969"/>
    <cellStyle name="Normal 4" xfId="46"/>
    <cellStyle name="Normal 4 10" xfId="17406"/>
    <cellStyle name="Normal 4 2" xfId="158"/>
    <cellStyle name="Normal 4 2 2" xfId="3507"/>
    <cellStyle name="Normal 4 2 3" xfId="3878"/>
    <cellStyle name="Normal 4 2 4" xfId="3271"/>
    <cellStyle name="Normal 4 2 5" xfId="3278"/>
    <cellStyle name="Normal 4 2 6" xfId="3800"/>
    <cellStyle name="Normal 4 3" xfId="4129"/>
    <cellStyle name="Normal 4 4" xfId="4518"/>
    <cellStyle name="Normal 4 5" xfId="9257"/>
    <cellStyle name="Normal 4 6" xfId="4172"/>
    <cellStyle name="Normal 4 7" xfId="12495"/>
    <cellStyle name="Normal 4 8" xfId="15772"/>
    <cellStyle name="Normal 4 9" xfId="17470"/>
    <cellStyle name="Normal 40" xfId="47"/>
    <cellStyle name="Normal 40 10" xfId="1064"/>
    <cellStyle name="Normal 40 11" xfId="1153"/>
    <cellStyle name="Normal 40 12" xfId="1242"/>
    <cellStyle name="Normal 40 13" xfId="1331"/>
    <cellStyle name="Normal 40 14" xfId="1420"/>
    <cellStyle name="Normal 40 15" xfId="1510"/>
    <cellStyle name="Normal 40 16" xfId="1597"/>
    <cellStyle name="Normal 40 17" xfId="1688"/>
    <cellStyle name="Normal 40 18" xfId="1775"/>
    <cellStyle name="Normal 40 19" xfId="1855"/>
    <cellStyle name="Normal 40 2" xfId="365"/>
    <cellStyle name="Normal 40 20" xfId="1953"/>
    <cellStyle name="Normal 40 21" xfId="2067"/>
    <cellStyle name="Normal 40 22" xfId="2134"/>
    <cellStyle name="Normal 40 23" xfId="2220"/>
    <cellStyle name="Normal 40 24" xfId="2337"/>
    <cellStyle name="Normal 40 25" xfId="2401"/>
    <cellStyle name="Normal 40 26" xfId="2490"/>
    <cellStyle name="Normal 40 27" xfId="2578"/>
    <cellStyle name="Normal 40 28" xfId="2666"/>
    <cellStyle name="Normal 40 29" xfId="2781"/>
    <cellStyle name="Normal 40 3" xfId="464"/>
    <cellStyle name="Normal 40 30" xfId="2843"/>
    <cellStyle name="Normal 40 31" xfId="2946"/>
    <cellStyle name="Normal 40 32" xfId="3114"/>
    <cellStyle name="Normal 40 33" xfId="4731"/>
    <cellStyle name="Normal 40 34" xfId="4012"/>
    <cellStyle name="Normal 40 35" xfId="6065"/>
    <cellStyle name="Normal 40 36" xfId="4501"/>
    <cellStyle name="Normal 40 37" xfId="13142"/>
    <cellStyle name="Normal 40 38" xfId="17401"/>
    <cellStyle name="Normal 40 39" xfId="21714"/>
    <cellStyle name="Normal 40 4" xfId="452"/>
    <cellStyle name="Normal 40 40" xfId="25889"/>
    <cellStyle name="Normal 40 41" xfId="193"/>
    <cellStyle name="Normal 40 5" xfId="614"/>
    <cellStyle name="Normal 40 6" xfId="701"/>
    <cellStyle name="Normal 40 7" xfId="797"/>
    <cellStyle name="Normal 40 8" xfId="887"/>
    <cellStyle name="Normal 40 9" xfId="966"/>
    <cellStyle name="Normal 41" xfId="48"/>
    <cellStyle name="Normal 41 10" xfId="1063"/>
    <cellStyle name="Normal 41 11" xfId="1152"/>
    <cellStyle name="Normal 41 12" xfId="1241"/>
    <cellStyle name="Normal 41 13" xfId="1330"/>
    <cellStyle name="Normal 41 14" xfId="1419"/>
    <cellStyle name="Normal 41 15" xfId="1509"/>
    <cellStyle name="Normal 41 16" xfId="1596"/>
    <cellStyle name="Normal 41 17" xfId="1687"/>
    <cellStyle name="Normal 41 18" xfId="1774"/>
    <cellStyle name="Normal 41 19" xfId="1854"/>
    <cellStyle name="Normal 41 2" xfId="366"/>
    <cellStyle name="Normal 41 20" xfId="1952"/>
    <cellStyle name="Normal 41 21" xfId="2068"/>
    <cellStyle name="Normal 41 22" xfId="2133"/>
    <cellStyle name="Normal 41 23" xfId="2219"/>
    <cellStyle name="Normal 41 24" xfId="2338"/>
    <cellStyle name="Normal 41 25" xfId="2400"/>
    <cellStyle name="Normal 41 26" xfId="2489"/>
    <cellStyle name="Normal 41 27" xfId="2577"/>
    <cellStyle name="Normal 41 28" xfId="2665"/>
    <cellStyle name="Normal 41 29" xfId="2782"/>
    <cellStyle name="Normal 41 3" xfId="465"/>
    <cellStyle name="Normal 41 30" xfId="2842"/>
    <cellStyle name="Normal 41 31" xfId="2947"/>
    <cellStyle name="Normal 41 32" xfId="3115"/>
    <cellStyle name="Normal 41 33" xfId="4732"/>
    <cellStyle name="Normal 41 34" xfId="4011"/>
    <cellStyle name="Normal 41 35" xfId="11376"/>
    <cellStyle name="Normal 41 36" xfId="9586"/>
    <cellStyle name="Normal 41 37" xfId="13143"/>
    <cellStyle name="Normal 41 38" xfId="17402"/>
    <cellStyle name="Normal 41 39" xfId="21715"/>
    <cellStyle name="Normal 41 4" xfId="451"/>
    <cellStyle name="Normal 41 40" xfId="25890"/>
    <cellStyle name="Normal 41 41" xfId="194"/>
    <cellStyle name="Normal 41 5" xfId="613"/>
    <cellStyle name="Normal 41 6" xfId="699"/>
    <cellStyle name="Normal 41 7" xfId="796"/>
    <cellStyle name="Normal 41 8" xfId="886"/>
    <cellStyle name="Normal 41 9" xfId="965"/>
    <cellStyle name="Normal 42" xfId="49"/>
    <cellStyle name="Normal 42 10" xfId="1062"/>
    <cellStyle name="Normal 42 11" xfId="1151"/>
    <cellStyle name="Normal 42 12" xfId="1240"/>
    <cellStyle name="Normal 42 13" xfId="1329"/>
    <cellStyle name="Normal 42 14" xfId="1418"/>
    <cellStyle name="Normal 42 15" xfId="1508"/>
    <cellStyle name="Normal 42 16" xfId="1595"/>
    <cellStyle name="Normal 42 17" xfId="1686"/>
    <cellStyle name="Normal 42 18" xfId="1773"/>
    <cellStyle name="Normal 42 19" xfId="1730"/>
    <cellStyle name="Normal 42 2" xfId="367"/>
    <cellStyle name="Normal 42 20" xfId="1951"/>
    <cellStyle name="Normal 42 21" xfId="2048"/>
    <cellStyle name="Normal 42 22" xfId="2132"/>
    <cellStyle name="Normal 42 23" xfId="2218"/>
    <cellStyle name="Normal 42 24" xfId="2339"/>
    <cellStyle name="Normal 42 25" xfId="2399"/>
    <cellStyle name="Normal 42 26" xfId="2488"/>
    <cellStyle name="Normal 42 27" xfId="2576"/>
    <cellStyle name="Normal 42 28" xfId="2664"/>
    <cellStyle name="Normal 42 29" xfId="2783"/>
    <cellStyle name="Normal 42 3" xfId="466"/>
    <cellStyle name="Normal 42 30" xfId="2841"/>
    <cellStyle name="Normal 42 31" xfId="2948"/>
    <cellStyle name="Normal 42 32" xfId="3116"/>
    <cellStyle name="Normal 42 33" xfId="4733"/>
    <cellStyle name="Normal 42 34" xfId="4010"/>
    <cellStyle name="Normal 42 35" xfId="10247"/>
    <cellStyle name="Normal 42 36" xfId="11265"/>
    <cellStyle name="Normal 42 37" xfId="13144"/>
    <cellStyle name="Normal 42 38" xfId="17403"/>
    <cellStyle name="Normal 42 39" xfId="21716"/>
    <cellStyle name="Normal 42 4" xfId="438"/>
    <cellStyle name="Normal 42 40" xfId="25891"/>
    <cellStyle name="Normal 42 41" xfId="195"/>
    <cellStyle name="Normal 42 5" xfId="611"/>
    <cellStyle name="Normal 42 6" xfId="698"/>
    <cellStyle name="Normal 42 7" xfId="795"/>
    <cellStyle name="Normal 42 8" xfId="885"/>
    <cellStyle name="Normal 42 9" xfId="928"/>
    <cellStyle name="Normal 43" xfId="50"/>
    <cellStyle name="Normal 43 10" xfId="1061"/>
    <cellStyle name="Normal 43 11" xfId="1150"/>
    <cellStyle name="Normal 43 12" xfId="1239"/>
    <cellStyle name="Normal 43 13" xfId="1328"/>
    <cellStyle name="Normal 43 14" xfId="1417"/>
    <cellStyle name="Normal 43 15" xfId="1507"/>
    <cellStyle name="Normal 43 16" xfId="1594"/>
    <cellStyle name="Normal 43 17" xfId="1685"/>
    <cellStyle name="Normal 43 18" xfId="1772"/>
    <cellStyle name="Normal 43 19" xfId="1838"/>
    <cellStyle name="Normal 43 2" xfId="368"/>
    <cellStyle name="Normal 43 20" xfId="1950"/>
    <cellStyle name="Normal 43 21" xfId="2097"/>
    <cellStyle name="Normal 43 22" xfId="2131"/>
    <cellStyle name="Normal 43 23" xfId="2217"/>
    <cellStyle name="Normal 43 24" xfId="2340"/>
    <cellStyle name="Normal 43 25" xfId="2398"/>
    <cellStyle name="Normal 43 26" xfId="2487"/>
    <cellStyle name="Normal 43 27" xfId="2575"/>
    <cellStyle name="Normal 43 28" xfId="2663"/>
    <cellStyle name="Normal 43 29" xfId="2784"/>
    <cellStyle name="Normal 43 3" xfId="467"/>
    <cellStyle name="Normal 43 30" xfId="2840"/>
    <cellStyle name="Normal 43 31" xfId="2949"/>
    <cellStyle name="Normal 43 32" xfId="3117"/>
    <cellStyle name="Normal 43 33" xfId="4734"/>
    <cellStyle name="Normal 43 34" xfId="4009"/>
    <cellStyle name="Normal 43 35" xfId="9086"/>
    <cellStyle name="Normal 43 36" xfId="10264"/>
    <cellStyle name="Normal 43 37" xfId="13145"/>
    <cellStyle name="Normal 43 38" xfId="17404"/>
    <cellStyle name="Normal 43 39" xfId="21717"/>
    <cellStyle name="Normal 43 4" xfId="437"/>
    <cellStyle name="Normal 43 40" xfId="25892"/>
    <cellStyle name="Normal 43 41" xfId="196"/>
    <cellStyle name="Normal 43 5" xfId="610"/>
    <cellStyle name="Normal 43 6" xfId="656"/>
    <cellStyle name="Normal 43 7" xfId="794"/>
    <cellStyle name="Normal 43 8" xfId="884"/>
    <cellStyle name="Normal 43 9" xfId="949"/>
    <cellStyle name="Normal 44" xfId="51"/>
    <cellStyle name="Normal 44 10" xfId="1060"/>
    <cellStyle name="Normal 44 11" xfId="1149"/>
    <cellStyle name="Normal 44 12" xfId="1238"/>
    <cellStyle name="Normal 44 13" xfId="1327"/>
    <cellStyle name="Normal 44 14" xfId="1416"/>
    <cellStyle name="Normal 44 15" xfId="1506"/>
    <cellStyle name="Normal 44 16" xfId="1593"/>
    <cellStyle name="Normal 44 17" xfId="1684"/>
    <cellStyle name="Normal 44 18" xfId="1771"/>
    <cellStyle name="Normal 44 19" xfId="1906"/>
    <cellStyle name="Normal 44 2" xfId="369"/>
    <cellStyle name="Normal 44 20" xfId="1949"/>
    <cellStyle name="Normal 44 21" xfId="2069"/>
    <cellStyle name="Normal 44 22" xfId="2130"/>
    <cellStyle name="Normal 44 23" xfId="2216"/>
    <cellStyle name="Normal 44 24" xfId="2341"/>
    <cellStyle name="Normal 44 25" xfId="2397"/>
    <cellStyle name="Normal 44 26" xfId="2486"/>
    <cellStyle name="Normal 44 27" xfId="2574"/>
    <cellStyle name="Normal 44 28" xfId="2662"/>
    <cellStyle name="Normal 44 29" xfId="2785"/>
    <cellStyle name="Normal 44 3" xfId="468"/>
    <cellStyle name="Normal 44 30" xfId="2839"/>
    <cellStyle name="Normal 44 31" xfId="2950"/>
    <cellStyle name="Normal 44 32" xfId="3118"/>
    <cellStyle name="Normal 44 33" xfId="4735"/>
    <cellStyle name="Normal 44 34" xfId="4008"/>
    <cellStyle name="Normal 44 35" xfId="11621"/>
    <cellStyle name="Normal 44 36" xfId="8683"/>
    <cellStyle name="Normal 44 37" xfId="13146"/>
    <cellStyle name="Normal 44 38" xfId="17405"/>
    <cellStyle name="Normal 44 39" xfId="21718"/>
    <cellStyle name="Normal 44 4" xfId="436"/>
    <cellStyle name="Normal 44 40" xfId="25893"/>
    <cellStyle name="Normal 44 41" xfId="197"/>
    <cellStyle name="Normal 44 5" xfId="556"/>
    <cellStyle name="Normal 44 6" xfId="682"/>
    <cellStyle name="Normal 44 7" xfId="793"/>
    <cellStyle name="Normal 44 8" xfId="883"/>
    <cellStyle name="Normal 44 9" xfId="1017"/>
    <cellStyle name="Normal 45" xfId="52"/>
    <cellStyle name="Normal 45 10" xfId="1059"/>
    <cellStyle name="Normal 45 11" xfId="1148"/>
    <cellStyle name="Normal 45 12" xfId="1237"/>
    <cellStyle name="Normal 45 13" xfId="1326"/>
    <cellStyle name="Normal 45 14" xfId="1415"/>
    <cellStyle name="Normal 45 15" xfId="1505"/>
    <cellStyle name="Normal 45 16" xfId="1592"/>
    <cellStyle name="Normal 45 17" xfId="1683"/>
    <cellStyle name="Normal 45 18" xfId="1770"/>
    <cellStyle name="Normal 45 19" xfId="1905"/>
    <cellStyle name="Normal 45 2" xfId="370"/>
    <cellStyle name="Normal 45 20" xfId="1948"/>
    <cellStyle name="Normal 45 21" xfId="2033"/>
    <cellStyle name="Normal 45 22" xfId="2129"/>
    <cellStyle name="Normal 45 23" xfId="2215"/>
    <cellStyle name="Normal 45 24" xfId="2342"/>
    <cellStyle name="Normal 45 25" xfId="2396"/>
    <cellStyle name="Normal 45 26" xfId="2485"/>
    <cellStyle name="Normal 45 27" xfId="2573"/>
    <cellStyle name="Normal 45 28" xfId="2661"/>
    <cellStyle name="Normal 45 29" xfId="2786"/>
    <cellStyle name="Normal 45 3" xfId="469"/>
    <cellStyle name="Normal 45 30" xfId="2837"/>
    <cellStyle name="Normal 45 31" xfId="2951"/>
    <cellStyle name="Normal 45 32" xfId="3119"/>
    <cellStyle name="Normal 45 33" xfId="4737"/>
    <cellStyle name="Normal 45 34" xfId="4006"/>
    <cellStyle name="Normal 45 35" xfId="9333"/>
    <cellStyle name="Normal 45 36" xfId="11698"/>
    <cellStyle name="Normal 45 37" xfId="13148"/>
    <cellStyle name="Normal 45 38" xfId="17407"/>
    <cellStyle name="Normal 45 39" xfId="21719"/>
    <cellStyle name="Normal 45 4" xfId="427"/>
    <cellStyle name="Normal 45 40" xfId="25894"/>
    <cellStyle name="Normal 45 41" xfId="198"/>
    <cellStyle name="Normal 45 5" xfId="594"/>
    <cellStyle name="Normal 45 6" xfId="751"/>
    <cellStyle name="Normal 45 7" xfId="792"/>
    <cellStyle name="Normal 45 8" xfId="882"/>
    <cellStyle name="Normal 45 9" xfId="1016"/>
    <cellStyle name="Normal 46" xfId="53"/>
    <cellStyle name="Normal 46 10" xfId="1058"/>
    <cellStyle name="Normal 46 11" xfId="1147"/>
    <cellStyle name="Normal 46 12" xfId="1236"/>
    <cellStyle name="Normal 46 13" xfId="1325"/>
    <cellStyle name="Normal 46 14" xfId="1414"/>
    <cellStyle name="Normal 46 15" xfId="1504"/>
    <cellStyle name="Normal 46 16" xfId="1590"/>
    <cellStyle name="Normal 46 17" xfId="1682"/>
    <cellStyle name="Normal 46 18" xfId="1768"/>
    <cellStyle name="Normal 46 19" xfId="1903"/>
    <cellStyle name="Normal 46 2" xfId="371"/>
    <cellStyle name="Normal 46 20" xfId="1947"/>
    <cellStyle name="Normal 46 21" xfId="2070"/>
    <cellStyle name="Normal 46 22" xfId="2113"/>
    <cellStyle name="Normal 46 23" xfId="2214"/>
    <cellStyle name="Normal 46 24" xfId="2343"/>
    <cellStyle name="Normal 46 25" xfId="2395"/>
    <cellStyle name="Normal 46 26" xfId="2484"/>
    <cellStyle name="Normal 46 27" xfId="2572"/>
    <cellStyle name="Normal 46 28" xfId="2660"/>
    <cellStyle name="Normal 46 29" xfId="2787"/>
    <cellStyle name="Normal 46 3" xfId="470"/>
    <cellStyle name="Normal 46 30" xfId="2836"/>
    <cellStyle name="Normal 46 31" xfId="2952"/>
    <cellStyle name="Normal 46 32" xfId="3120"/>
    <cellStyle name="Normal 46 33" xfId="4738"/>
    <cellStyle name="Normal 46 34" xfId="4005"/>
    <cellStyle name="Normal 46 35" xfId="4131"/>
    <cellStyle name="Normal 46 36" xfId="4502"/>
    <cellStyle name="Normal 46 37" xfId="13149"/>
    <cellStyle name="Normal 46 38" xfId="17408"/>
    <cellStyle name="Normal 46 39" xfId="21720"/>
    <cellStyle name="Normal 46 4" xfId="426"/>
    <cellStyle name="Normal 46 40" xfId="25895"/>
    <cellStyle name="Normal 46 41" xfId="199"/>
    <cellStyle name="Normal 46 5" xfId="662"/>
    <cellStyle name="Normal 46 6" xfId="750"/>
    <cellStyle name="Normal 46 7" xfId="791"/>
    <cellStyle name="Normal 46 8" xfId="881"/>
    <cellStyle name="Normal 46 9" xfId="1014"/>
    <cellStyle name="Normal 47" xfId="54"/>
    <cellStyle name="Normal 47 10" xfId="1056"/>
    <cellStyle name="Normal 47 11" xfId="1145"/>
    <cellStyle name="Normal 47 12" xfId="1234"/>
    <cellStyle name="Normal 47 13" xfId="1323"/>
    <cellStyle name="Normal 47 14" xfId="1412"/>
    <cellStyle name="Normal 47 15" xfId="1502"/>
    <cellStyle name="Normal 47 16" xfId="1589"/>
    <cellStyle name="Normal 47 17" xfId="1680"/>
    <cellStyle name="Normal 47 18" xfId="1767"/>
    <cellStyle name="Normal 47 19" xfId="1776"/>
    <cellStyle name="Normal 47 2" xfId="372"/>
    <cellStyle name="Normal 47 20" xfId="1945"/>
    <cellStyle name="Normal 47 21" xfId="2071"/>
    <cellStyle name="Normal 47 22" xfId="2128"/>
    <cellStyle name="Normal 47 23" xfId="2212"/>
    <cellStyle name="Normal 47 24" xfId="2344"/>
    <cellStyle name="Normal 47 25" xfId="2393"/>
    <cellStyle name="Normal 47 26" xfId="2482"/>
    <cellStyle name="Normal 47 27" xfId="2570"/>
    <cellStyle name="Normal 47 28" xfId="2658"/>
    <cellStyle name="Normal 47 29" xfId="2788"/>
    <cellStyle name="Normal 47 3" xfId="471"/>
    <cellStyle name="Normal 47 30" xfId="2737"/>
    <cellStyle name="Normal 47 31" xfId="2953"/>
    <cellStyle name="Normal 47 32" xfId="3121"/>
    <cellStyle name="Normal 47 33" xfId="4741"/>
    <cellStyle name="Normal 47 34" xfId="4002"/>
    <cellStyle name="Normal 47 35" xfId="9085"/>
    <cellStyle name="Normal 47 36" xfId="11395"/>
    <cellStyle name="Normal 47 37" xfId="13152"/>
    <cellStyle name="Normal 47 38" xfId="17411"/>
    <cellStyle name="Normal 47 39" xfId="21722"/>
    <cellStyle name="Normal 47 4" xfId="560"/>
    <cellStyle name="Normal 47 40" xfId="25896"/>
    <cellStyle name="Normal 47 41" xfId="200"/>
    <cellStyle name="Normal 47 5" xfId="661"/>
    <cellStyle name="Normal 47 6" xfId="748"/>
    <cellStyle name="Normal 47 7" xfId="789"/>
    <cellStyle name="Normal 47 8" xfId="879"/>
    <cellStyle name="Normal 47 9" xfId="888"/>
    <cellStyle name="Normal 48" xfId="55"/>
    <cellStyle name="Normal 48 10" xfId="1055"/>
    <cellStyle name="Normal 48 11" xfId="1144"/>
    <cellStyle name="Normal 48 12" xfId="1233"/>
    <cellStyle name="Normal 48 13" xfId="1322"/>
    <cellStyle name="Normal 48 14" xfId="1411"/>
    <cellStyle name="Normal 48 15" xfId="1501"/>
    <cellStyle name="Normal 48 16" xfId="1551"/>
    <cellStyle name="Normal 48 17" xfId="1679"/>
    <cellStyle name="Normal 48 18" xfId="1729"/>
    <cellStyle name="Normal 48 19" xfId="1787"/>
    <cellStyle name="Normal 48 2" xfId="373"/>
    <cellStyle name="Normal 48 20" xfId="1944"/>
    <cellStyle name="Normal 48 21" xfId="2072"/>
    <cellStyle name="Normal 48 22" xfId="2127"/>
    <cellStyle name="Normal 48 23" xfId="2211"/>
    <cellStyle name="Normal 48 24" xfId="2345"/>
    <cellStyle name="Normal 48 25" xfId="2392"/>
    <cellStyle name="Normal 48 26" xfId="2481"/>
    <cellStyle name="Normal 48 27" xfId="2569"/>
    <cellStyle name="Normal 48 28" xfId="2657"/>
    <cellStyle name="Normal 48 29" xfId="2789"/>
    <cellStyle name="Normal 48 3" xfId="472"/>
    <cellStyle name="Normal 48 30" xfId="2820"/>
    <cellStyle name="Normal 48 31" xfId="2954"/>
    <cellStyle name="Normal 48 32" xfId="3122"/>
    <cellStyle name="Normal 48 33" xfId="4742"/>
    <cellStyle name="Normal 48 34" xfId="4001"/>
    <cellStyle name="Normal 48 35" xfId="11622"/>
    <cellStyle name="Normal 48 36" xfId="9841"/>
    <cellStyle name="Normal 48 37" xfId="13153"/>
    <cellStyle name="Normal 48 38" xfId="17412"/>
    <cellStyle name="Normal 48 39" xfId="21723"/>
    <cellStyle name="Normal 48 4" xfId="425"/>
    <cellStyle name="Normal 48 40" xfId="25897"/>
    <cellStyle name="Normal 48 41" xfId="201"/>
    <cellStyle name="Normal 48 5" xfId="659"/>
    <cellStyle name="Normal 48 6" xfId="615"/>
    <cellStyle name="Normal 48 7" xfId="788"/>
    <cellStyle name="Normal 48 8" xfId="878"/>
    <cellStyle name="Normal 48 9" xfId="899"/>
    <cellStyle name="Normal 49" xfId="56"/>
    <cellStyle name="Normal 49 10" xfId="1011"/>
    <cellStyle name="Normal 49 11" xfId="1106"/>
    <cellStyle name="Normal 49 12" xfId="1195"/>
    <cellStyle name="Normal 49 13" xfId="1284"/>
    <cellStyle name="Normal 49 14" xfId="1373"/>
    <cellStyle name="Normal 49 15" xfId="1462"/>
    <cellStyle name="Normal 49 16" xfId="1573"/>
    <cellStyle name="Normal 49 17" xfId="1552"/>
    <cellStyle name="Normal 49 18" xfId="1751"/>
    <cellStyle name="Normal 49 19" xfId="1788"/>
    <cellStyle name="Normal 49 2" xfId="374"/>
    <cellStyle name="Normal 49 20" xfId="1899"/>
    <cellStyle name="Normal 49 21" xfId="2049"/>
    <cellStyle name="Normal 49 22" xfId="2126"/>
    <cellStyle name="Normal 49 23" xfId="2164"/>
    <cellStyle name="Normal 49 24" xfId="2346"/>
    <cellStyle name="Normal 49 25" xfId="2293"/>
    <cellStyle name="Normal 49 26" xfId="2443"/>
    <cellStyle name="Normal 49 27" xfId="2532"/>
    <cellStyle name="Normal 49 28" xfId="2620"/>
    <cellStyle name="Normal 49 29" xfId="2790"/>
    <cellStyle name="Normal 49 3" xfId="473"/>
    <cellStyle name="Normal 49 30" xfId="2879"/>
    <cellStyle name="Normal 49 31" xfId="2955"/>
    <cellStyle name="Normal 49 32" xfId="3123"/>
    <cellStyle name="Normal 49 33" xfId="4743"/>
    <cellStyle name="Normal 49 34" xfId="4000"/>
    <cellStyle name="Normal 49 35" xfId="10494"/>
    <cellStyle name="Normal 49 36" xfId="8841"/>
    <cellStyle name="Normal 49 37" xfId="13154"/>
    <cellStyle name="Normal 49 38" xfId="17413"/>
    <cellStyle name="Normal 49 39" xfId="21724"/>
    <cellStyle name="Normal 49 4" xfId="334"/>
    <cellStyle name="Normal 49 40" xfId="25898"/>
    <cellStyle name="Normal 49 41" xfId="202"/>
    <cellStyle name="Normal 49 5" xfId="463"/>
    <cellStyle name="Normal 49 6" xfId="626"/>
    <cellStyle name="Normal 49 7" xfId="555"/>
    <cellStyle name="Normal 49 8" xfId="839"/>
    <cellStyle name="Normal 49 9" xfId="900"/>
    <cellStyle name="Normal 5" xfId="159"/>
    <cellStyle name="Normal 5 10" xfId="1200"/>
    <cellStyle name="Normal 5 11" xfId="1289"/>
    <cellStyle name="Normal 5 12" xfId="1378"/>
    <cellStyle name="Normal 5 13" xfId="1468"/>
    <cellStyle name="Normal 5 14" xfId="1556"/>
    <cellStyle name="Normal 5 15" xfId="1645"/>
    <cellStyle name="Normal 5 16" xfId="1734"/>
    <cellStyle name="Normal 5 17" xfId="1820"/>
    <cellStyle name="Normal 5 18" xfId="1904"/>
    <cellStyle name="Normal 5 19" xfId="1994"/>
    <cellStyle name="Normal 5 2" xfId="422"/>
    <cellStyle name="Normal 5 20" xfId="2039"/>
    <cellStyle name="Normal 5 21" xfId="2110"/>
    <cellStyle name="Normal 5 22" xfId="2255"/>
    <cellStyle name="Normal 5 23" xfId="2288"/>
    <cellStyle name="Normal 5 24" xfId="2448"/>
    <cellStyle name="Normal 5 25" xfId="2536"/>
    <cellStyle name="Normal 5 26" xfId="2624"/>
    <cellStyle name="Normal 5 27" xfId="2701"/>
    <cellStyle name="Normal 5 28" xfId="2734"/>
    <cellStyle name="Normal 5 29" xfId="2877"/>
    <cellStyle name="Normal 5 3" xfId="562"/>
    <cellStyle name="Normal 5 30" xfId="2912"/>
    <cellStyle name="Normal 5 31" xfId="3001"/>
    <cellStyle name="Normal 5 32" xfId="3085"/>
    <cellStyle name="Normal 5 33" xfId="163"/>
    <cellStyle name="Normal 5 4" xfId="660"/>
    <cellStyle name="Normal 5 5" xfId="749"/>
    <cellStyle name="Normal 5 6" xfId="845"/>
    <cellStyle name="Normal 5 7" xfId="932"/>
    <cellStyle name="Normal 5 8" xfId="1015"/>
    <cellStyle name="Normal 5 9" xfId="1111"/>
    <cellStyle name="Normal 50" xfId="57"/>
    <cellStyle name="Normal 50 10" xfId="1039"/>
    <cellStyle name="Normal 50 11" xfId="1128"/>
    <cellStyle name="Normal 50 12" xfId="1217"/>
    <cellStyle name="Normal 50 13" xfId="1306"/>
    <cellStyle name="Normal 50 14" xfId="1395"/>
    <cellStyle name="Normal 50 15" xfId="1485"/>
    <cellStyle name="Normal 50 16" xfId="1647"/>
    <cellStyle name="Normal 50 17" xfId="1663"/>
    <cellStyle name="Normal 50 18" xfId="1822"/>
    <cellStyle name="Normal 50 19" xfId="1801"/>
    <cellStyle name="Normal 50 2" xfId="375"/>
    <cellStyle name="Normal 50 20" xfId="1928"/>
    <cellStyle name="Normal 50 21" xfId="2073"/>
    <cellStyle name="Normal 50 22" xfId="2123"/>
    <cellStyle name="Normal 50 23" xfId="2195"/>
    <cellStyle name="Normal 50 24" xfId="2347"/>
    <cellStyle name="Normal 50 25" xfId="2376"/>
    <cellStyle name="Normal 50 26" xfId="2465"/>
    <cellStyle name="Normal 50 27" xfId="2553"/>
    <cellStyle name="Normal 50 28" xfId="2641"/>
    <cellStyle name="Normal 50 29" xfId="2791"/>
    <cellStyle name="Normal 50 3" xfId="474"/>
    <cellStyle name="Normal 50 30" xfId="2878"/>
    <cellStyle name="Normal 50 31" xfId="2956"/>
    <cellStyle name="Normal 50 32" xfId="3124"/>
    <cellStyle name="Normal 50 33" xfId="4744"/>
    <cellStyle name="Normal 50 34" xfId="3999"/>
    <cellStyle name="Normal 50 35" xfId="9334"/>
    <cellStyle name="Normal 50 36" xfId="9005"/>
    <cellStyle name="Normal 50 37" xfId="13155"/>
    <cellStyle name="Normal 50 38" xfId="17414"/>
    <cellStyle name="Normal 50 39" xfId="21725"/>
    <cellStyle name="Normal 50 4" xfId="565"/>
    <cellStyle name="Normal 50 40" xfId="25899"/>
    <cellStyle name="Normal 50 41" xfId="203"/>
    <cellStyle name="Normal 50 5" xfId="525"/>
    <cellStyle name="Normal 50 6" xfId="627"/>
    <cellStyle name="Normal 50 7" xfId="772"/>
    <cellStyle name="Normal 50 8" xfId="862"/>
    <cellStyle name="Normal 50 9" xfId="913"/>
    <cellStyle name="Normal 51" xfId="58"/>
    <cellStyle name="Normal 51 10" xfId="1113"/>
    <cellStyle name="Normal 51 11" xfId="1202"/>
    <cellStyle name="Normal 51 12" xfId="1291"/>
    <cellStyle name="Normal 51 13" xfId="1380"/>
    <cellStyle name="Normal 51 14" xfId="1470"/>
    <cellStyle name="Normal 51 15" xfId="1558"/>
    <cellStyle name="Normal 51 16" xfId="1646"/>
    <cellStyle name="Normal 51 17" xfId="1736"/>
    <cellStyle name="Normal 51 18" xfId="1821"/>
    <cellStyle name="Normal 51 19" xfId="1802"/>
    <cellStyle name="Normal 51 2" xfId="376"/>
    <cellStyle name="Normal 51 20" xfId="1996"/>
    <cellStyle name="Normal 51 21" xfId="2074"/>
    <cellStyle name="Normal 51 22" xfId="2122"/>
    <cellStyle name="Normal 51 23" xfId="2257"/>
    <cellStyle name="Normal 51 24" xfId="2348"/>
    <cellStyle name="Normal 51 25" xfId="2450"/>
    <cellStyle name="Normal 51 26" xfId="2538"/>
    <cellStyle name="Normal 51 27" xfId="2626"/>
    <cellStyle name="Normal 51 28" xfId="2703"/>
    <cellStyle name="Normal 51 29" xfId="2792"/>
    <cellStyle name="Normal 51 3" xfId="475"/>
    <cellStyle name="Normal 51 30" xfId="2876"/>
    <cellStyle name="Normal 51 31" xfId="2957"/>
    <cellStyle name="Normal 51 32" xfId="3125"/>
    <cellStyle name="Normal 51 33" xfId="4745"/>
    <cellStyle name="Normal 51 34" xfId="3998"/>
    <cellStyle name="Normal 51 35" xfId="8575"/>
    <cellStyle name="Normal 51 36" xfId="4503"/>
    <cellStyle name="Normal 51 37" xfId="13156"/>
    <cellStyle name="Normal 51 38" xfId="17415"/>
    <cellStyle name="Normal 51 39" xfId="21726"/>
    <cellStyle name="Normal 51 4" xfId="566"/>
    <cellStyle name="Normal 51 40" xfId="25900"/>
    <cellStyle name="Normal 51 41" xfId="204"/>
    <cellStyle name="Normal 51 5" xfId="526"/>
    <cellStyle name="Normal 51 6" xfId="640"/>
    <cellStyle name="Normal 51 7" xfId="847"/>
    <cellStyle name="Normal 51 8" xfId="934"/>
    <cellStyle name="Normal 51 9" xfId="914"/>
    <cellStyle name="Normal 52" xfId="59"/>
    <cellStyle name="Normal 52 10" xfId="1112"/>
    <cellStyle name="Normal 52 11" xfId="1201"/>
    <cellStyle name="Normal 52 12" xfId="1290"/>
    <cellStyle name="Normal 52 13" xfId="1379"/>
    <cellStyle name="Normal 52 14" xfId="1469"/>
    <cellStyle name="Normal 52 15" xfId="1557"/>
    <cellStyle name="Normal 52 16" xfId="1644"/>
    <cellStyle name="Normal 52 17" xfId="1735"/>
    <cellStyle name="Normal 52 18" xfId="1819"/>
    <cellStyle name="Normal 52 19" xfId="1803"/>
    <cellStyle name="Normal 52 2" xfId="377"/>
    <cellStyle name="Normal 52 20" xfId="1995"/>
    <cellStyle name="Normal 52 21" xfId="2075"/>
    <cellStyle name="Normal 52 22" xfId="2125"/>
    <cellStyle name="Normal 52 23" xfId="2256"/>
    <cellStyle name="Normal 52 24" xfId="2349"/>
    <cellStyle name="Normal 52 25" xfId="2449"/>
    <cellStyle name="Normal 52 26" xfId="2537"/>
    <cellStyle name="Normal 52 27" xfId="2625"/>
    <cellStyle name="Normal 52 28" xfId="2702"/>
    <cellStyle name="Normal 52 29" xfId="2793"/>
    <cellStyle name="Normal 52 3" xfId="476"/>
    <cellStyle name="Normal 52 30" xfId="2780"/>
    <cellStyle name="Normal 52 31" xfId="2958"/>
    <cellStyle name="Normal 52 32" xfId="3126"/>
    <cellStyle name="Normal 52 33" xfId="4746"/>
    <cellStyle name="Normal 52 34" xfId="3997"/>
    <cellStyle name="Normal 52 35" xfId="11374"/>
    <cellStyle name="Normal 52 36" xfId="11104"/>
    <cellStyle name="Normal 52 37" xfId="13157"/>
    <cellStyle name="Normal 52 38" xfId="17416"/>
    <cellStyle name="Normal 52 39" xfId="21727"/>
    <cellStyle name="Normal 52 4" xfId="567"/>
    <cellStyle name="Normal 52 40" xfId="25901"/>
    <cellStyle name="Normal 52 41" xfId="205"/>
    <cellStyle name="Normal 52 5" xfId="539"/>
    <cellStyle name="Normal 52 6" xfId="641"/>
    <cellStyle name="Normal 52 7" xfId="846"/>
    <cellStyle name="Normal 52 8" xfId="933"/>
    <cellStyle name="Normal 52 9" xfId="915"/>
    <cellStyle name="Normal 53" xfId="60"/>
    <cellStyle name="Normal 53 10" xfId="1110"/>
    <cellStyle name="Normal 53 11" xfId="1199"/>
    <cellStyle name="Normal 53 12" xfId="1288"/>
    <cellStyle name="Normal 53 13" xfId="1377"/>
    <cellStyle name="Normal 53 14" xfId="1467"/>
    <cellStyle name="Normal 53 15" xfId="1555"/>
    <cellStyle name="Normal 53 16" xfId="1511"/>
    <cellStyle name="Normal 53 17" xfId="1733"/>
    <cellStyle name="Normal 53 18" xfId="1689"/>
    <cellStyle name="Normal 53 19" xfId="1812"/>
    <cellStyle name="Normal 53 2" xfId="378"/>
    <cellStyle name="Normal 53 20" xfId="1993"/>
    <cellStyle name="Normal 53 21" xfId="2109"/>
    <cellStyle name="Normal 53 22" xfId="2121"/>
    <cellStyle name="Normal 53 23" xfId="2254"/>
    <cellStyle name="Normal 53 24" xfId="2350"/>
    <cellStyle name="Normal 53 25" xfId="2447"/>
    <cellStyle name="Normal 53 26" xfId="2535"/>
    <cellStyle name="Normal 53 27" xfId="2623"/>
    <cellStyle name="Normal 53 28" xfId="2700"/>
    <cellStyle name="Normal 53 29" xfId="2794"/>
    <cellStyle name="Normal 53 3" xfId="477"/>
    <cellStyle name="Normal 53 30" xfId="2769"/>
    <cellStyle name="Normal 53 31" xfId="2959"/>
    <cellStyle name="Normal 53 32" xfId="3127"/>
    <cellStyle name="Normal 53 33" xfId="4747"/>
    <cellStyle name="Normal 53 34" xfId="3996"/>
    <cellStyle name="Normal 53 35" xfId="10245"/>
    <cellStyle name="Normal 53 36" xfId="8976"/>
    <cellStyle name="Normal 53 37" xfId="13158"/>
    <cellStyle name="Normal 53 38" xfId="17417"/>
    <cellStyle name="Normal 53 39" xfId="21728"/>
    <cellStyle name="Normal 53 4" xfId="568"/>
    <cellStyle name="Normal 53 40" xfId="25902"/>
    <cellStyle name="Normal 53 41" xfId="206"/>
    <cellStyle name="Normal 53 5" xfId="540"/>
    <cellStyle name="Normal 53 6" xfId="642"/>
    <cellStyle name="Normal 53 7" xfId="844"/>
    <cellStyle name="Normal 53 8" xfId="931"/>
    <cellStyle name="Normal 53 9" xfId="924"/>
    <cellStyle name="Normal 54" xfId="61"/>
    <cellStyle name="Normal 54 10" xfId="968"/>
    <cellStyle name="Normal 54 11" xfId="1065"/>
    <cellStyle name="Normal 54 12" xfId="1154"/>
    <cellStyle name="Normal 54 13" xfId="1243"/>
    <cellStyle name="Normal 54 14" xfId="1332"/>
    <cellStyle name="Normal 54 15" xfId="1421"/>
    <cellStyle name="Normal 54 16" xfId="1522"/>
    <cellStyle name="Normal 54 17" xfId="1598"/>
    <cellStyle name="Normal 54 18" xfId="1700"/>
    <cellStyle name="Normal 54 19" xfId="1813"/>
    <cellStyle name="Normal 54 2" xfId="379"/>
    <cellStyle name="Normal 54 20" xfId="1857"/>
    <cellStyle name="Normal 54 21" xfId="2076"/>
    <cellStyle name="Normal 54 22" xfId="2120"/>
    <cellStyle name="Normal 54 23" xfId="2135"/>
    <cellStyle name="Normal 54 24" xfId="2351"/>
    <cellStyle name="Normal 54 25" xfId="2336"/>
    <cellStyle name="Normal 54 26" xfId="2402"/>
    <cellStyle name="Normal 54 27" xfId="2491"/>
    <cellStyle name="Normal 54 28" xfId="2579"/>
    <cellStyle name="Normal 54 29" xfId="2795"/>
    <cellStyle name="Normal 54 3" xfId="478"/>
    <cellStyle name="Normal 54 30" xfId="2768"/>
    <cellStyle name="Normal 54 31" xfId="2960"/>
    <cellStyle name="Normal 54 32" xfId="3128"/>
    <cellStyle name="Normal 54 33" xfId="4749"/>
    <cellStyle name="Normal 54 34" xfId="3994"/>
    <cellStyle name="Normal 54 35" xfId="11623"/>
    <cellStyle name="Normal 54 36" xfId="10920"/>
    <cellStyle name="Normal 54 37" xfId="13160"/>
    <cellStyle name="Normal 54 38" xfId="17418"/>
    <cellStyle name="Normal 54 39" xfId="21729"/>
    <cellStyle name="Normal 54 4" xfId="569"/>
    <cellStyle name="Normal 54 40" xfId="25903"/>
    <cellStyle name="Normal 54 41" xfId="207"/>
    <cellStyle name="Normal 54 5" xfId="541"/>
    <cellStyle name="Normal 54 6" xfId="651"/>
    <cellStyle name="Normal 54 7" xfId="702"/>
    <cellStyle name="Normal 54 8" xfId="798"/>
    <cellStyle name="Normal 54 9" xfId="745"/>
    <cellStyle name="Normal 55" xfId="208"/>
    <cellStyle name="Normal 55 2" xfId="4750"/>
    <cellStyle name="Normal 55 3" xfId="3993"/>
    <cellStyle name="Normal 55 4" xfId="10495"/>
    <cellStyle name="Normal 55 5" xfId="10003"/>
    <cellStyle name="Normal 55 6" xfId="13161"/>
    <cellStyle name="Normal 55 7" xfId="17419"/>
    <cellStyle name="Normal 55 8" xfId="21730"/>
    <cellStyle name="Normal 55 9" xfId="25904"/>
    <cellStyle name="Normal 56" xfId="62"/>
    <cellStyle name="Normal 56 10" xfId="979"/>
    <cellStyle name="Normal 56 11" xfId="1076"/>
    <cellStyle name="Normal 56 12" xfId="1165"/>
    <cellStyle name="Normal 56 13" xfId="1254"/>
    <cellStyle name="Normal 56 14" xfId="1343"/>
    <cellStyle name="Normal 56 15" xfId="1432"/>
    <cellStyle name="Normal 56 16" xfId="1523"/>
    <cellStyle name="Normal 56 17" xfId="1609"/>
    <cellStyle name="Normal 56 18" xfId="1701"/>
    <cellStyle name="Normal 56 19" xfId="1902"/>
    <cellStyle name="Normal 56 2" xfId="380"/>
    <cellStyle name="Normal 56 20" xfId="1868"/>
    <cellStyle name="Normal 56 21" xfId="2077"/>
    <cellStyle name="Normal 56 22" xfId="2124"/>
    <cellStyle name="Normal 56 23" xfId="2144"/>
    <cellStyle name="Normal 56 24" xfId="2352"/>
    <cellStyle name="Normal 56 25" xfId="2325"/>
    <cellStyle name="Normal 56 26" xfId="2413"/>
    <cellStyle name="Normal 56 27" xfId="2502"/>
    <cellStyle name="Normal 56 28" xfId="2590"/>
    <cellStyle name="Normal 56 29" xfId="2796"/>
    <cellStyle name="Normal 56 3" xfId="479"/>
    <cellStyle name="Normal 56 30" xfId="2755"/>
    <cellStyle name="Normal 56 31" xfId="2961"/>
    <cellStyle name="Normal 56 32" xfId="3129"/>
    <cellStyle name="Normal 56 33" xfId="4751"/>
    <cellStyle name="Normal 56 34" xfId="3992"/>
    <cellStyle name="Normal 56 35" xfId="9335"/>
    <cellStyle name="Normal 56 36" xfId="10166"/>
    <cellStyle name="Normal 56 37" xfId="13162"/>
    <cellStyle name="Normal 56 38" xfId="17420"/>
    <cellStyle name="Normal 56 39" xfId="21731"/>
    <cellStyle name="Normal 56 4" xfId="570"/>
    <cellStyle name="Normal 56 40" xfId="25905"/>
    <cellStyle name="Normal 56 41" xfId="209"/>
    <cellStyle name="Normal 56 5" xfId="550"/>
    <cellStyle name="Normal 56 6" xfId="652"/>
    <cellStyle name="Normal 56 7" xfId="713"/>
    <cellStyle name="Normal 56 8" xfId="809"/>
    <cellStyle name="Normal 56 9" xfId="1013"/>
    <cellStyle name="Normal 57" xfId="63"/>
    <cellStyle name="Normal 57 10" xfId="980"/>
    <cellStyle name="Normal 57 11" xfId="1077"/>
    <cellStyle name="Normal 57 12" xfId="1166"/>
    <cellStyle name="Normal 57 13" xfId="1255"/>
    <cellStyle name="Normal 57 14" xfId="1344"/>
    <cellStyle name="Normal 57 15" xfId="1433"/>
    <cellStyle name="Normal 57 16" xfId="1536"/>
    <cellStyle name="Normal 57 17" xfId="1610"/>
    <cellStyle name="Normal 57 18" xfId="1714"/>
    <cellStyle name="Normal 57 19" xfId="1640"/>
    <cellStyle name="Normal 57 2" xfId="381"/>
    <cellStyle name="Normal 57 20" xfId="1869"/>
    <cellStyle name="Normal 57 21" xfId="2078"/>
    <cellStyle name="Normal 57 22" xfId="2119"/>
    <cellStyle name="Normal 57 23" xfId="2145"/>
    <cellStyle name="Normal 57 24" xfId="2353"/>
    <cellStyle name="Normal 57 25" xfId="2324"/>
    <cellStyle name="Normal 57 26" xfId="2414"/>
    <cellStyle name="Normal 57 27" xfId="2503"/>
    <cellStyle name="Normal 57 28" xfId="2591"/>
    <cellStyle name="Normal 57 29" xfId="2797"/>
    <cellStyle name="Normal 57 3" xfId="480"/>
    <cellStyle name="Normal 57 30" xfId="2754"/>
    <cellStyle name="Normal 57 31" xfId="2962"/>
    <cellStyle name="Normal 57 32" xfId="3136"/>
    <cellStyle name="Normal 57 33" xfId="4752"/>
    <cellStyle name="Normal 57 34" xfId="3991"/>
    <cellStyle name="Normal 57 35" xfId="6066"/>
    <cellStyle name="Normal 57 36" xfId="4504"/>
    <cellStyle name="Normal 57 37" xfId="13163"/>
    <cellStyle name="Normal 57 38" xfId="17421"/>
    <cellStyle name="Normal 57 39" xfId="21732"/>
    <cellStyle name="Normal 57 4" xfId="571"/>
    <cellStyle name="Normal 57 40" xfId="25906"/>
    <cellStyle name="Normal 57 41" xfId="216"/>
    <cellStyle name="Normal 57 5" xfId="551"/>
    <cellStyle name="Normal 57 6" xfId="747"/>
    <cellStyle name="Normal 57 7" xfId="714"/>
    <cellStyle name="Normal 57 8" xfId="810"/>
    <cellStyle name="Normal 57 9" xfId="925"/>
    <cellStyle name="Normal 58" xfId="64"/>
    <cellStyle name="Normal 58 10" xfId="993"/>
    <cellStyle name="Normal 58 11" xfId="1090"/>
    <cellStyle name="Normal 58 12" xfId="1179"/>
    <cellStyle name="Normal 58 13" xfId="1268"/>
    <cellStyle name="Normal 58 14" xfId="1357"/>
    <cellStyle name="Normal 58 15" xfId="1446"/>
    <cellStyle name="Normal 58 16" xfId="1537"/>
    <cellStyle name="Normal 58 17" xfId="1623"/>
    <cellStyle name="Normal 58 18" xfId="1715"/>
    <cellStyle name="Normal 58 19" xfId="1815"/>
    <cellStyle name="Normal 58 2" xfId="382"/>
    <cellStyle name="Normal 58 20" xfId="1882"/>
    <cellStyle name="Normal 58 21" xfId="2050"/>
    <cellStyle name="Normal 58 22" xfId="2112"/>
    <cellStyle name="Normal 58 23" xfId="2153"/>
    <cellStyle name="Normal 58 24" xfId="2354"/>
    <cellStyle name="Normal 58 25" xfId="2311"/>
    <cellStyle name="Normal 58 26" xfId="2427"/>
    <cellStyle name="Normal 58 27" xfId="2516"/>
    <cellStyle name="Normal 58 28" xfId="2604"/>
    <cellStyle name="Normal 58 29" xfId="2798"/>
    <cellStyle name="Normal 58 3" xfId="481"/>
    <cellStyle name="Normal 58 30" xfId="2753"/>
    <cellStyle name="Normal 58 31" xfId="2963"/>
    <cellStyle name="Normal 58 32" xfId="3130"/>
    <cellStyle name="Normal 58 33" xfId="4755"/>
    <cellStyle name="Normal 58 34" xfId="3988"/>
    <cellStyle name="Normal 58 35" xfId="9083"/>
    <cellStyle name="Normal 58 36" xfId="9317"/>
    <cellStyle name="Normal 58 37" xfId="13166"/>
    <cellStyle name="Normal 58 38" xfId="17424"/>
    <cellStyle name="Normal 58 39" xfId="21735"/>
    <cellStyle name="Normal 58 4" xfId="572"/>
    <cellStyle name="Normal 58 40" xfId="25907"/>
    <cellStyle name="Normal 58 41" xfId="210"/>
    <cellStyle name="Normal 58 5" xfId="658"/>
    <cellStyle name="Normal 58 6" xfId="653"/>
    <cellStyle name="Normal 58 7" xfId="727"/>
    <cellStyle name="Normal 58 8" xfId="823"/>
    <cellStyle name="Normal 58 9" xfId="927"/>
    <cellStyle name="Normal 59" xfId="65"/>
    <cellStyle name="Normal 59 10" xfId="994"/>
    <cellStyle name="Normal 59 11" xfId="1091"/>
    <cellStyle name="Normal 59 12" xfId="1180"/>
    <cellStyle name="Normal 59 13" xfId="1269"/>
    <cellStyle name="Normal 59 14" xfId="1358"/>
    <cellStyle name="Normal 59 15" xfId="1447"/>
    <cellStyle name="Normal 59 16" xfId="1538"/>
    <cellStyle name="Normal 59 17" xfId="1624"/>
    <cellStyle name="Normal 59 18" xfId="1716"/>
    <cellStyle name="Normal 59 19" xfId="1907"/>
    <cellStyle name="Normal 59 2" xfId="383"/>
    <cellStyle name="Normal 59 20" xfId="1883"/>
    <cellStyle name="Normal 59 21" xfId="2108"/>
    <cellStyle name="Normal 59 22" xfId="2111"/>
    <cellStyle name="Normal 59 23" xfId="2116"/>
    <cellStyle name="Normal 59 24" xfId="2355"/>
    <cellStyle name="Normal 59 25" xfId="2310"/>
    <cellStyle name="Normal 59 26" xfId="2428"/>
    <cellStyle name="Normal 59 27" xfId="2517"/>
    <cellStyle name="Normal 59 28" xfId="2605"/>
    <cellStyle name="Normal 59 29" xfId="2799"/>
    <cellStyle name="Normal 59 3" xfId="482"/>
    <cellStyle name="Normal 59 30" xfId="2744"/>
    <cellStyle name="Normal 59 31" xfId="2964"/>
    <cellStyle name="Normal 59 32" xfId="3131"/>
    <cellStyle name="Normal 59 33" xfId="4774"/>
    <cellStyle name="Normal 59 34" xfId="3971"/>
    <cellStyle name="Normal 59 35" xfId="10242"/>
    <cellStyle name="Normal 59 36" xfId="10749"/>
    <cellStyle name="Normal 59 37" xfId="13177"/>
    <cellStyle name="Normal 59 38" xfId="17429"/>
    <cellStyle name="Normal 59 39" xfId="21744"/>
    <cellStyle name="Normal 59 4" xfId="573"/>
    <cellStyle name="Normal 59 40" xfId="25909"/>
    <cellStyle name="Normal 59 41" xfId="211"/>
    <cellStyle name="Normal 59 5" xfId="552"/>
    <cellStyle name="Normal 59 6" xfId="655"/>
    <cellStyle name="Normal 59 7" xfId="728"/>
    <cellStyle name="Normal 59 8" xfId="824"/>
    <cellStyle name="Normal 59 9" xfId="1018"/>
    <cellStyle name="Normal 6" xfId="160"/>
    <cellStyle name="Normal 6 10" xfId="24293"/>
    <cellStyle name="Normal 6 2" xfId="3707"/>
    <cellStyle name="Normal 6 2 10" xfId="17409"/>
    <cellStyle name="Normal 6 2 2" xfId="3221"/>
    <cellStyle name="Normal 6 2 3" xfId="4133"/>
    <cellStyle name="Normal 6 2 4" xfId="4514"/>
    <cellStyle name="Normal 6 2 5" xfId="9168"/>
    <cellStyle name="Normal 6 2 6" xfId="6057"/>
    <cellStyle name="Normal 6 2 7" xfId="12498"/>
    <cellStyle name="Normal 6 2 8" xfId="15781"/>
    <cellStyle name="Normal 6 2 9" xfId="17469"/>
    <cellStyle name="Normal 6 3" xfId="4132"/>
    <cellStyle name="Normal 6 4" xfId="4515"/>
    <cellStyle name="Normal 6 5" xfId="10332"/>
    <cellStyle name="Normal 6 6" xfId="10147"/>
    <cellStyle name="Normal 6 7" xfId="12497"/>
    <cellStyle name="Normal 6 8" xfId="12455"/>
    <cellStyle name="Normal 6 9" xfId="13249"/>
    <cellStyle name="Normal 60" xfId="66"/>
    <cellStyle name="Normal 60 10" xfId="995"/>
    <cellStyle name="Normal 60 11" xfId="1092"/>
    <cellStyle name="Normal 60 12" xfId="1181"/>
    <cellStyle name="Normal 60 13" xfId="1270"/>
    <cellStyle name="Normal 60 14" xfId="1359"/>
    <cellStyle name="Normal 60 15" xfId="1448"/>
    <cellStyle name="Normal 60 16" xfId="1547"/>
    <cellStyle name="Normal 60 17" xfId="1625"/>
    <cellStyle name="Normal 60 18" xfId="1725"/>
    <cellStyle name="Normal 60 19" xfId="1908"/>
    <cellStyle name="Normal 60 2" xfId="384"/>
    <cellStyle name="Normal 60 20" xfId="1884"/>
    <cellStyle name="Normal 60 21" xfId="2080"/>
    <cellStyle name="Normal 60 22" xfId="2166"/>
    <cellStyle name="Normal 60 23" xfId="2174"/>
    <cellStyle name="Normal 60 24" xfId="2356"/>
    <cellStyle name="Normal 60 25" xfId="2309"/>
    <cellStyle name="Normal 60 26" xfId="2429"/>
    <cellStyle name="Normal 60 27" xfId="2518"/>
    <cellStyle name="Normal 60 28" xfId="2606"/>
    <cellStyle name="Normal 60 29" xfId="2800"/>
    <cellStyle name="Normal 60 3" xfId="483"/>
    <cellStyle name="Normal 60 30" xfId="2743"/>
    <cellStyle name="Normal 60 31" xfId="2965"/>
    <cellStyle name="Normal 60 32" xfId="3132"/>
    <cellStyle name="Normal 60 33" xfId="4775"/>
    <cellStyle name="Normal 60 34" xfId="3970"/>
    <cellStyle name="Normal 60 35" xfId="9081"/>
    <cellStyle name="Normal 60 36" xfId="4189"/>
    <cellStyle name="Normal 60 37" xfId="13178"/>
    <cellStyle name="Normal 60 38" xfId="17430"/>
    <cellStyle name="Normal 60 39" xfId="21745"/>
    <cellStyle name="Normal 60 4" xfId="574"/>
    <cellStyle name="Normal 60 40" xfId="25910"/>
    <cellStyle name="Normal 60 41" xfId="212"/>
    <cellStyle name="Normal 60 5" xfId="554"/>
    <cellStyle name="Normal 60 6" xfId="752"/>
    <cellStyle name="Normal 60 7" xfId="729"/>
    <cellStyle name="Normal 60 8" xfId="825"/>
    <cellStyle name="Normal 60 9" xfId="1019"/>
    <cellStyle name="Normal 61" xfId="67"/>
    <cellStyle name="Normal 61 10" xfId="1004"/>
    <cellStyle name="Normal 61 11" xfId="1101"/>
    <cellStyle name="Normal 61 12" xfId="1190"/>
    <cellStyle name="Normal 61 13" xfId="1279"/>
    <cellStyle name="Normal 61 14" xfId="1368"/>
    <cellStyle name="Normal 61 15" xfId="1457"/>
    <cellStyle name="Normal 61 16" xfId="1374"/>
    <cellStyle name="Normal 61 17" xfId="1634"/>
    <cellStyle name="Normal 61 18" xfId="1639"/>
    <cellStyle name="Normal 61 19" xfId="1909"/>
    <cellStyle name="Normal 61 2" xfId="385"/>
    <cellStyle name="Normal 61 20" xfId="1893"/>
    <cellStyle name="Normal 61 21" xfId="2032"/>
    <cellStyle name="Normal 61 22" xfId="2169"/>
    <cellStyle name="Normal 61 23" xfId="2175"/>
    <cellStyle name="Normal 61 24" xfId="2357"/>
    <cellStyle name="Normal 61 25" xfId="2300"/>
    <cellStyle name="Normal 61 26" xfId="2438"/>
    <cellStyle name="Normal 61 27" xfId="2527"/>
    <cellStyle name="Normal 61 28" xfId="2615"/>
    <cellStyle name="Normal 61 29" xfId="2801"/>
    <cellStyle name="Normal 61 3" xfId="484"/>
    <cellStyle name="Normal 61 30" xfId="2875"/>
    <cellStyle name="Normal 61 31" xfId="2966"/>
    <cellStyle name="Normal 61 32" xfId="3133"/>
    <cellStyle name="Normal 61 33" xfId="4776"/>
    <cellStyle name="Normal 61 34" xfId="3969"/>
    <cellStyle name="Normal 61 35" xfId="11626"/>
    <cellStyle name="Normal 61 36" xfId="9101"/>
    <cellStyle name="Normal 61 37" xfId="13179"/>
    <cellStyle name="Normal 61 38" xfId="17431"/>
    <cellStyle name="Normal 61 39" xfId="21746"/>
    <cellStyle name="Normal 61 4" xfId="575"/>
    <cellStyle name="Normal 61 40" xfId="25911"/>
    <cellStyle name="Normal 61 41" xfId="213"/>
    <cellStyle name="Normal 61 5" xfId="663"/>
    <cellStyle name="Normal 61 6" xfId="753"/>
    <cellStyle name="Normal 61 7" xfId="738"/>
    <cellStyle name="Normal 61 8" xfId="834"/>
    <cellStyle name="Normal 61 9" xfId="1020"/>
    <cellStyle name="Normal 62" xfId="68"/>
    <cellStyle name="Normal 62 10" xfId="1005"/>
    <cellStyle name="Normal 62 11" xfId="1010"/>
    <cellStyle name="Normal 62 12" xfId="840"/>
    <cellStyle name="Normal 62 13" xfId="1107"/>
    <cellStyle name="Normal 62 14" xfId="1196"/>
    <cellStyle name="Normal 62 15" xfId="1285"/>
    <cellStyle name="Normal 62 16" xfId="1643"/>
    <cellStyle name="Normal 62 17" xfId="1635"/>
    <cellStyle name="Normal 62 18" xfId="1818"/>
    <cellStyle name="Normal 62 19" xfId="1910"/>
    <cellStyle name="Normal 62 2" xfId="386"/>
    <cellStyle name="Normal 62 20" xfId="1894"/>
    <cellStyle name="Normal 62 21" xfId="2037"/>
    <cellStyle name="Normal 62 22" xfId="2177"/>
    <cellStyle name="Normal 62 23" xfId="2117"/>
    <cellStyle name="Normal 62 24" xfId="2358"/>
    <cellStyle name="Normal 62 25" xfId="2299"/>
    <cellStyle name="Normal 62 26" xfId="2294"/>
    <cellStyle name="Normal 62 27" xfId="2292"/>
    <cellStyle name="Normal 62 28" xfId="2444"/>
    <cellStyle name="Normal 62 29" xfId="2802"/>
    <cellStyle name="Normal 62 3" xfId="485"/>
    <cellStyle name="Normal 62 30" xfId="2742"/>
    <cellStyle name="Normal 62 31" xfId="2967"/>
    <cellStyle name="Normal 62 32" xfId="3137"/>
    <cellStyle name="Normal 62 33" xfId="4777"/>
    <cellStyle name="Normal 62 34" xfId="3968"/>
    <cellStyle name="Normal 62 35" xfId="10497"/>
    <cellStyle name="Normal 62 36" xfId="3958"/>
    <cellStyle name="Normal 62 37" xfId="13180"/>
    <cellStyle name="Normal 62 38" xfId="17432"/>
    <cellStyle name="Normal 62 39" xfId="21747"/>
    <cellStyle name="Normal 62 4" xfId="576"/>
    <cellStyle name="Normal 62 40" xfId="25912"/>
    <cellStyle name="Normal 62 41" xfId="217"/>
    <cellStyle name="Normal 62 5" xfId="664"/>
    <cellStyle name="Normal 62 6" xfId="754"/>
    <cellStyle name="Normal 62 7" xfId="739"/>
    <cellStyle name="Normal 62 8" xfId="744"/>
    <cellStyle name="Normal 62 9" xfId="1021"/>
    <cellStyle name="Normal 63" xfId="69"/>
    <cellStyle name="Normal 63 10" xfId="1109"/>
    <cellStyle name="Normal 63 11" xfId="1198"/>
    <cellStyle name="Normal 63 12" xfId="1287"/>
    <cellStyle name="Normal 63 13" xfId="1376"/>
    <cellStyle name="Normal 63 14" xfId="1466"/>
    <cellStyle name="Normal 63 15" xfId="1554"/>
    <cellStyle name="Normal 63 16" xfId="1548"/>
    <cellStyle name="Normal 63 17" xfId="1732"/>
    <cellStyle name="Normal 63 18" xfId="1726"/>
    <cellStyle name="Normal 63 19" xfId="1911"/>
    <cellStyle name="Normal 63 2" xfId="387"/>
    <cellStyle name="Normal 63 20" xfId="1992"/>
    <cellStyle name="Normal 63 21" xfId="2098"/>
    <cellStyle name="Normal 63 22" xfId="2178"/>
    <cellStyle name="Normal 63 23" xfId="2253"/>
    <cellStyle name="Normal 63 24" xfId="2359"/>
    <cellStyle name="Normal 63 25" xfId="2446"/>
    <cellStyle name="Normal 63 26" xfId="2534"/>
    <cellStyle name="Normal 63 27" xfId="2622"/>
    <cellStyle name="Normal 63 28" xfId="2699"/>
    <cellStyle name="Normal 63 29" xfId="2803"/>
    <cellStyle name="Normal 63 3" xfId="486"/>
    <cellStyle name="Normal 63 30" xfId="2740"/>
    <cellStyle name="Normal 63 31" xfId="2968"/>
    <cellStyle name="Normal 63 32" xfId="3138"/>
    <cellStyle name="Normal 63 33" xfId="4778"/>
    <cellStyle name="Normal 63 34" xfId="3967"/>
    <cellStyle name="Normal 63 35" xfId="9338"/>
    <cellStyle name="Normal 63 36" xfId="11134"/>
    <cellStyle name="Normal 63 37" xfId="13181"/>
    <cellStyle name="Normal 63 38" xfId="17433"/>
    <cellStyle name="Normal 63 39" xfId="21748"/>
    <cellStyle name="Normal 63 4" xfId="577"/>
    <cellStyle name="Normal 63 40" xfId="25913"/>
    <cellStyle name="Normal 63 41" xfId="218"/>
    <cellStyle name="Normal 63 5" xfId="665"/>
    <cellStyle name="Normal 63 6" xfId="755"/>
    <cellStyle name="Normal 63 7" xfId="843"/>
    <cellStyle name="Normal 63 8" xfId="930"/>
    <cellStyle name="Normal 63 9" xfId="1022"/>
    <cellStyle name="Normal 64" xfId="70"/>
    <cellStyle name="Normal 64 10" xfId="1006"/>
    <cellStyle name="Normal 64 11" xfId="1102"/>
    <cellStyle name="Normal 64 12" xfId="1191"/>
    <cellStyle name="Normal 64 13" xfId="1280"/>
    <cellStyle name="Normal 64 14" xfId="1369"/>
    <cellStyle name="Normal 64 15" xfId="1458"/>
    <cellStyle name="Normal 64 16" xfId="1550"/>
    <cellStyle name="Normal 64 17" xfId="1463"/>
    <cellStyle name="Normal 64 18" xfId="1728"/>
    <cellStyle name="Normal 64 19" xfId="1912"/>
    <cellStyle name="Normal 64 2" xfId="388"/>
    <cellStyle name="Normal 64 20" xfId="1895"/>
    <cellStyle name="Normal 64 21" xfId="2081"/>
    <cellStyle name="Normal 64 22" xfId="2179"/>
    <cellStyle name="Normal 64 23" xfId="2161"/>
    <cellStyle name="Normal 64 24" xfId="2360"/>
    <cellStyle name="Normal 64 25" xfId="2298"/>
    <cellStyle name="Normal 64 26" xfId="2439"/>
    <cellStyle name="Normal 64 27" xfId="2528"/>
    <cellStyle name="Normal 64 28" xfId="2616"/>
    <cellStyle name="Normal 64 29" xfId="2804"/>
    <cellStyle name="Normal 64 3" xfId="487"/>
    <cellStyle name="Normal 64 30" xfId="2880"/>
    <cellStyle name="Normal 64 31" xfId="2969"/>
    <cellStyle name="Normal 64 32" xfId="3134"/>
    <cellStyle name="Normal 64 33" xfId="4779"/>
    <cellStyle name="Normal 64 34" xfId="8585"/>
    <cellStyle name="Normal 64 35" xfId="6069"/>
    <cellStyle name="Normal 64 36" xfId="11296"/>
    <cellStyle name="Normal 64 37" xfId="13182"/>
    <cellStyle name="Normal 64 38" xfId="17434"/>
    <cellStyle name="Normal 64 39" xfId="21749"/>
    <cellStyle name="Normal 64 4" xfId="578"/>
    <cellStyle name="Normal 64 40" xfId="25914"/>
    <cellStyle name="Normal 64 41" xfId="214"/>
    <cellStyle name="Normal 64 5" xfId="666"/>
    <cellStyle name="Normal 64 6" xfId="756"/>
    <cellStyle name="Normal 64 7" xfId="740"/>
    <cellStyle name="Normal 64 8" xfId="835"/>
    <cellStyle name="Normal 64 9" xfId="1023"/>
    <cellStyle name="Normal 65" xfId="71"/>
    <cellStyle name="Normal 65 10" xfId="1008"/>
    <cellStyle name="Normal 65 11" xfId="1104"/>
    <cellStyle name="Normal 65 12" xfId="1193"/>
    <cellStyle name="Normal 65 13" xfId="1282"/>
    <cellStyle name="Normal 65 14" xfId="1371"/>
    <cellStyle name="Normal 65 15" xfId="1460"/>
    <cellStyle name="Normal 65 16" xfId="1648"/>
    <cellStyle name="Normal 65 17" xfId="1637"/>
    <cellStyle name="Normal 65 18" xfId="1823"/>
    <cellStyle name="Normal 65 19" xfId="1913"/>
    <cellStyle name="Normal 65 2" xfId="389"/>
    <cellStyle name="Normal 65 20" xfId="1897"/>
    <cellStyle name="Normal 65 21" xfId="2082"/>
    <cellStyle name="Normal 65 22" xfId="2180"/>
    <cellStyle name="Normal 65 23" xfId="2163"/>
    <cellStyle name="Normal 65 24" xfId="2361"/>
    <cellStyle name="Normal 65 25" xfId="2296"/>
    <cellStyle name="Normal 65 26" xfId="2441"/>
    <cellStyle name="Normal 65 27" xfId="2530"/>
    <cellStyle name="Normal 65 28" xfId="2618"/>
    <cellStyle name="Normal 65 29" xfId="2805"/>
    <cellStyle name="Normal 65 3" xfId="488"/>
    <cellStyle name="Normal 65 30" xfId="2881"/>
    <cellStyle name="Normal 65 31" xfId="2970"/>
    <cellStyle name="Normal 65 32" xfId="3150"/>
    <cellStyle name="Normal 65 33" xfId="4780"/>
    <cellStyle name="Normal 65 34" xfId="8586"/>
    <cellStyle name="Normal 65 35" xfId="11370"/>
    <cellStyle name="Normal 65 36" xfId="4508"/>
    <cellStyle name="Normal 65 37" xfId="13183"/>
    <cellStyle name="Normal 65 38" xfId="17435"/>
    <cellStyle name="Normal 65 39" xfId="21750"/>
    <cellStyle name="Normal 65 4" xfId="579"/>
    <cellStyle name="Normal 65 40" xfId="25915"/>
    <cellStyle name="Normal 65 41" xfId="230"/>
    <cellStyle name="Normal 65 5" xfId="667"/>
    <cellStyle name="Normal 65 6" xfId="757"/>
    <cellStyle name="Normal 65 7" xfId="742"/>
    <cellStyle name="Normal 65 8" xfId="837"/>
    <cellStyle name="Normal 65 9" xfId="1024"/>
    <cellStyle name="Normal 66" xfId="72"/>
    <cellStyle name="Normal 66 10" xfId="1114"/>
    <cellStyle name="Normal 66 11" xfId="1203"/>
    <cellStyle name="Normal 66 12" xfId="1292"/>
    <cellStyle name="Normal 66 13" xfId="1381"/>
    <cellStyle name="Normal 66 14" xfId="1471"/>
    <cellStyle name="Normal 66 15" xfId="1559"/>
    <cellStyle name="Normal 66 16" xfId="1649"/>
    <cellStyle name="Normal 66 17" xfId="1737"/>
    <cellStyle name="Normal 66 18" xfId="1824"/>
    <cellStyle name="Normal 66 19" xfId="1914"/>
    <cellStyle name="Normal 66 2" xfId="390"/>
    <cellStyle name="Normal 66 20" xfId="1997"/>
    <cellStyle name="Normal 66 21" xfId="2101"/>
    <cellStyle name="Normal 66 22" xfId="2181"/>
    <cellStyle name="Normal 66 23" xfId="2258"/>
    <cellStyle name="Normal 66 24" xfId="2362"/>
    <cellStyle name="Normal 66 25" xfId="2451"/>
    <cellStyle name="Normal 66 26" xfId="2539"/>
    <cellStyle name="Normal 66 27" xfId="2627"/>
    <cellStyle name="Normal 66 28" xfId="2704"/>
    <cellStyle name="Normal 66 29" xfId="2806"/>
    <cellStyle name="Normal 66 3" xfId="489"/>
    <cellStyle name="Normal 66 30" xfId="2882"/>
    <cellStyle name="Normal 66 31" xfId="2971"/>
    <cellStyle name="Normal 66 32" xfId="3139"/>
    <cellStyle name="Normal 66 33" xfId="4781"/>
    <cellStyle name="Normal 66 34" xfId="8587"/>
    <cellStyle name="Normal 66 35" xfId="10241"/>
    <cellStyle name="Normal 66 36" xfId="9972"/>
    <cellStyle name="Normal 66 37" xfId="13184"/>
    <cellStyle name="Normal 66 38" xfId="17436"/>
    <cellStyle name="Normal 66 39" xfId="21751"/>
    <cellStyle name="Normal 66 4" xfId="580"/>
    <cellStyle name="Normal 66 40" xfId="25916"/>
    <cellStyle name="Normal 66 41" xfId="219"/>
    <cellStyle name="Normal 66 5" xfId="668"/>
    <cellStyle name="Normal 66 6" xfId="758"/>
    <cellStyle name="Normal 66 7" xfId="848"/>
    <cellStyle name="Normal 66 8" xfId="935"/>
    <cellStyle name="Normal 66 9" xfId="1025"/>
    <cellStyle name="Normal 67" xfId="73"/>
    <cellStyle name="Normal 67 10" xfId="1115"/>
    <cellStyle name="Normal 67 11" xfId="1204"/>
    <cellStyle name="Normal 67 12" xfId="1293"/>
    <cellStyle name="Normal 67 13" xfId="1382"/>
    <cellStyle name="Normal 67 14" xfId="1472"/>
    <cellStyle name="Normal 67 15" xfId="1560"/>
    <cellStyle name="Normal 67 16" xfId="1650"/>
    <cellStyle name="Normal 67 17" xfId="1738"/>
    <cellStyle name="Normal 67 18" xfId="1825"/>
    <cellStyle name="Normal 67 19" xfId="1915"/>
    <cellStyle name="Normal 67 2" xfId="391"/>
    <cellStyle name="Normal 67 20" xfId="1998"/>
    <cellStyle name="Normal 67 21" xfId="2104"/>
    <cellStyle name="Normal 67 22" xfId="2182"/>
    <cellStyle name="Normal 67 23" xfId="2259"/>
    <cellStyle name="Normal 67 24" xfId="2363"/>
    <cellStyle name="Normal 67 25" xfId="2452"/>
    <cellStyle name="Normal 67 26" xfId="2540"/>
    <cellStyle name="Normal 67 27" xfId="2628"/>
    <cellStyle name="Normal 67 28" xfId="2705"/>
    <cellStyle name="Normal 67 29" xfId="2807"/>
    <cellStyle name="Normal 67 3" xfId="490"/>
    <cellStyle name="Normal 67 30" xfId="2883"/>
    <cellStyle name="Normal 67 31" xfId="2972"/>
    <cellStyle name="Normal 67 32" xfId="3140"/>
    <cellStyle name="Normal 67 33" xfId="4782"/>
    <cellStyle name="Normal 67 34" xfId="8588"/>
    <cellStyle name="Normal 67 35" xfId="9080"/>
    <cellStyle name="Normal 67 36" xfId="10597"/>
    <cellStyle name="Normal 67 37" xfId="13185"/>
    <cellStyle name="Normal 67 38" xfId="17437"/>
    <cellStyle name="Normal 67 39" xfId="21752"/>
    <cellStyle name="Normal 67 4" xfId="581"/>
    <cellStyle name="Normal 67 40" xfId="25917"/>
    <cellStyle name="Normal 67 41" xfId="220"/>
    <cellStyle name="Normal 67 5" xfId="669"/>
    <cellStyle name="Normal 67 6" xfId="759"/>
    <cellStyle name="Normal 67 7" xfId="849"/>
    <cellStyle name="Normal 67 8" xfId="936"/>
    <cellStyle name="Normal 67 9" xfId="1026"/>
    <cellStyle name="Normal 68" xfId="74"/>
    <cellStyle name="Normal 68 10" xfId="1116"/>
    <cellStyle name="Normal 68 11" xfId="1205"/>
    <cellStyle name="Normal 68 12" xfId="1294"/>
    <cellStyle name="Normal 68 13" xfId="1383"/>
    <cellStyle name="Normal 68 14" xfId="1473"/>
    <cellStyle name="Normal 68 15" xfId="1561"/>
    <cellStyle name="Normal 68 16" xfId="1651"/>
    <cellStyle name="Normal 68 17" xfId="1739"/>
    <cellStyle name="Normal 68 18" xfId="1826"/>
    <cellStyle name="Normal 68 19" xfId="1916"/>
    <cellStyle name="Normal 68 2" xfId="392"/>
    <cellStyle name="Normal 68 20" xfId="1999"/>
    <cellStyle name="Normal 68 21" xfId="2099"/>
    <cellStyle name="Normal 68 22" xfId="2183"/>
    <cellStyle name="Normal 68 23" xfId="2260"/>
    <cellStyle name="Normal 68 24" xfId="2364"/>
    <cellStyle name="Normal 68 25" xfId="2453"/>
    <cellStyle name="Normal 68 26" xfId="2541"/>
    <cellStyle name="Normal 68 27" xfId="2629"/>
    <cellStyle name="Normal 68 28" xfId="2706"/>
    <cellStyle name="Normal 68 29" xfId="2808"/>
    <cellStyle name="Normal 68 3" xfId="491"/>
    <cellStyle name="Normal 68 30" xfId="2884"/>
    <cellStyle name="Normal 68 31" xfId="2973"/>
    <cellStyle name="Normal 68 32" xfId="3141"/>
    <cellStyle name="Normal 68 33" xfId="4783"/>
    <cellStyle name="Normal 68 34" xfId="8589"/>
    <cellStyle name="Normal 68 35" xfId="11627"/>
    <cellStyle name="Normal 68 36" xfId="11993"/>
    <cellStyle name="Normal 68 37" xfId="13186"/>
    <cellStyle name="Normal 68 38" xfId="17438"/>
    <cellStyle name="Normal 68 39" xfId="21753"/>
    <cellStyle name="Normal 68 4" xfId="582"/>
    <cellStyle name="Normal 68 40" xfId="25918"/>
    <cellStyle name="Normal 68 41" xfId="221"/>
    <cellStyle name="Normal 68 5" xfId="670"/>
    <cellStyle name="Normal 68 6" xfId="760"/>
    <cellStyle name="Normal 68 7" xfId="850"/>
    <cellStyle name="Normal 68 8" xfId="937"/>
    <cellStyle name="Normal 68 9" xfId="1027"/>
    <cellStyle name="Normal 69" xfId="75"/>
    <cellStyle name="Normal 69 10" xfId="1117"/>
    <cellStyle name="Normal 69 11" xfId="1206"/>
    <cellStyle name="Normal 69 12" xfId="1295"/>
    <cellStyle name="Normal 69 13" xfId="1384"/>
    <cellStyle name="Normal 69 14" xfId="1474"/>
    <cellStyle name="Normal 69 15" xfId="1562"/>
    <cellStyle name="Normal 69 16" xfId="1652"/>
    <cellStyle name="Normal 69 17" xfId="1740"/>
    <cellStyle name="Normal 69 18" xfId="1827"/>
    <cellStyle name="Normal 69 19" xfId="1917"/>
    <cellStyle name="Normal 69 2" xfId="393"/>
    <cellStyle name="Normal 69 20" xfId="2000"/>
    <cellStyle name="Normal 69 21" xfId="2051"/>
    <cellStyle name="Normal 69 22" xfId="2184"/>
    <cellStyle name="Normal 69 23" xfId="2261"/>
    <cellStyle name="Normal 69 24" xfId="2365"/>
    <cellStyle name="Normal 69 25" xfId="2454"/>
    <cellStyle name="Normal 69 26" xfId="2542"/>
    <cellStyle name="Normal 69 27" xfId="2630"/>
    <cellStyle name="Normal 69 28" xfId="2707"/>
    <cellStyle name="Normal 69 29" xfId="2809"/>
    <cellStyle name="Normal 69 3" xfId="492"/>
    <cellStyle name="Normal 69 30" xfId="2885"/>
    <cellStyle name="Normal 69 31" xfId="2974"/>
    <cellStyle name="Normal 69 32" xfId="3142"/>
    <cellStyle name="Normal 69 33" xfId="4784"/>
    <cellStyle name="Normal 69 34" xfId="8590"/>
    <cellStyle name="Normal 69 35" xfId="10498"/>
    <cellStyle name="Normal 69 36" xfId="10719"/>
    <cellStyle name="Normal 69 37" xfId="13187"/>
    <cellStyle name="Normal 69 38" xfId="17439"/>
    <cellStyle name="Normal 69 39" xfId="21754"/>
    <cellStyle name="Normal 69 4" xfId="583"/>
    <cellStyle name="Normal 69 40" xfId="25919"/>
    <cellStyle name="Normal 69 41" xfId="222"/>
    <cellStyle name="Normal 69 5" xfId="671"/>
    <cellStyle name="Normal 69 6" xfId="761"/>
    <cellStyle name="Normal 69 7" xfId="851"/>
    <cellStyle name="Normal 69 8" xfId="938"/>
    <cellStyle name="Normal 69 9" xfId="1028"/>
    <cellStyle name="Normal 7" xfId="161"/>
    <cellStyle name="Normal 7 10" xfId="14482"/>
    <cellStyle name="Normal 7 11" xfId="24296"/>
    <cellStyle name="Normal 7 12" xfId="164"/>
    <cellStyle name="Normal 7 2" xfId="3086"/>
    <cellStyle name="Normal 7 2 10" xfId="25947"/>
    <cellStyle name="Normal 7 2 2" xfId="3867"/>
    <cellStyle name="Normal 7 2 3" xfId="4848"/>
    <cellStyle name="Normal 7 2 4" xfId="8650"/>
    <cellStyle name="Normal 7 2 5" xfId="9348"/>
    <cellStyle name="Normal 7 2 6" xfId="9006"/>
    <cellStyle name="Normal 7 2 7" xfId="13250"/>
    <cellStyle name="Normal 7 2 8" xfId="17495"/>
    <cellStyle name="Normal 7 2 9" xfId="21810"/>
    <cellStyle name="Normal 7 3" xfId="3084"/>
    <cellStyle name="Normal 7 3 2" xfId="8564"/>
    <cellStyle name="Normal 7 3 3" xfId="12032"/>
    <cellStyle name="Normal 7 3 4" xfId="12154"/>
    <cellStyle name="Normal 7 3 5" xfId="12263"/>
    <cellStyle name="Normal 7 3 6" xfId="16951"/>
    <cellStyle name="Normal 7 3 7" xfId="21198"/>
    <cellStyle name="Normal 7 3 8" xfId="25456"/>
    <cellStyle name="Normal 7 3 9" xfId="29562"/>
    <cellStyle name="Normal 7 4" xfId="4134"/>
    <cellStyle name="Normal 7 4 2" xfId="8562"/>
    <cellStyle name="Normal 7 4 3" xfId="12030"/>
    <cellStyle name="Normal 7 4 4" xfId="12152"/>
    <cellStyle name="Normal 7 4 5" xfId="12261"/>
    <cellStyle name="Normal 7 4 6" xfId="16949"/>
    <cellStyle name="Normal 7 4 7" xfId="21196"/>
    <cellStyle name="Normal 7 4 8" xfId="25454"/>
    <cellStyle name="Normal 7 4 9" xfId="29560"/>
    <cellStyle name="Normal 7 5" xfId="4513"/>
    <cellStyle name="Normal 7 6" xfId="11549"/>
    <cellStyle name="Normal 7 7" xfId="4476"/>
    <cellStyle name="Normal 7 8" xfId="12499"/>
    <cellStyle name="Normal 7 9" xfId="12454"/>
    <cellStyle name="Normal 70" xfId="76"/>
    <cellStyle name="Normal 70 10" xfId="1118"/>
    <cellStyle name="Normal 70 11" xfId="1207"/>
    <cellStyle name="Normal 70 12" xfId="1296"/>
    <cellStyle name="Normal 70 13" xfId="1385"/>
    <cellStyle name="Normal 70 14" xfId="1475"/>
    <cellStyle name="Normal 70 15" xfId="1563"/>
    <cellStyle name="Normal 70 16" xfId="1653"/>
    <cellStyle name="Normal 70 17" xfId="1741"/>
    <cellStyle name="Normal 70 18" xfId="1828"/>
    <cellStyle name="Normal 70 19" xfId="1918"/>
    <cellStyle name="Normal 70 2" xfId="394"/>
    <cellStyle name="Normal 70 20" xfId="2001"/>
    <cellStyle name="Normal 70 21" xfId="2083"/>
    <cellStyle name="Normal 70 22" xfId="2185"/>
    <cellStyle name="Normal 70 23" xfId="2262"/>
    <cellStyle name="Normal 70 24" xfId="2366"/>
    <cellStyle name="Normal 70 25" xfId="2455"/>
    <cellStyle name="Normal 70 26" xfId="2543"/>
    <cellStyle name="Normal 70 27" xfId="2631"/>
    <cellStyle name="Normal 70 28" xfId="2708"/>
    <cellStyle name="Normal 70 29" xfId="2810"/>
    <cellStyle name="Normal 70 3" xfId="493"/>
    <cellStyle name="Normal 70 30" xfId="2886"/>
    <cellStyle name="Normal 70 31" xfId="2975"/>
    <cellStyle name="Normal 70 32" xfId="3143"/>
    <cellStyle name="Normal 70 33" xfId="4785"/>
    <cellStyle name="Normal 70 34" xfId="8591"/>
    <cellStyle name="Normal 70 35" xfId="9339"/>
    <cellStyle name="Normal 70 36" xfId="10566"/>
    <cellStyle name="Normal 70 37" xfId="13188"/>
    <cellStyle name="Normal 70 38" xfId="17440"/>
    <cellStyle name="Normal 70 39" xfId="21755"/>
    <cellStyle name="Normal 70 4" xfId="584"/>
    <cellStyle name="Normal 70 40" xfId="25920"/>
    <cellStyle name="Normal 70 41" xfId="223"/>
    <cellStyle name="Normal 70 5" xfId="672"/>
    <cellStyle name="Normal 70 6" xfId="762"/>
    <cellStyle name="Normal 70 7" xfId="852"/>
    <cellStyle name="Normal 70 8" xfId="939"/>
    <cellStyle name="Normal 70 9" xfId="1029"/>
    <cellStyle name="Normal 71" xfId="77"/>
    <cellStyle name="Normal 71 10" xfId="1119"/>
    <cellStyle name="Normal 71 11" xfId="1208"/>
    <cellStyle name="Normal 71 12" xfId="1297"/>
    <cellStyle name="Normal 71 13" xfId="1386"/>
    <cellStyle name="Normal 71 14" xfId="1476"/>
    <cellStyle name="Normal 71 15" xfId="1564"/>
    <cellStyle name="Normal 71 16" xfId="1654"/>
    <cellStyle name="Normal 71 17" xfId="1742"/>
    <cellStyle name="Normal 71 18" xfId="1829"/>
    <cellStyle name="Normal 71 19" xfId="1919"/>
    <cellStyle name="Normal 71 2" xfId="395"/>
    <cellStyle name="Normal 71 20" xfId="2002"/>
    <cellStyle name="Normal 71 21" xfId="2102"/>
    <cellStyle name="Normal 71 22" xfId="2186"/>
    <cellStyle name="Normal 71 23" xfId="2263"/>
    <cellStyle name="Normal 71 24" xfId="2367"/>
    <cellStyle name="Normal 71 25" xfId="2456"/>
    <cellStyle name="Normal 71 26" xfId="2544"/>
    <cellStyle name="Normal 71 27" xfId="2632"/>
    <cellStyle name="Normal 71 28" xfId="2709"/>
    <cellStyle name="Normal 71 29" xfId="2811"/>
    <cellStyle name="Normal 71 3" xfId="494"/>
    <cellStyle name="Normal 71 30" xfId="2887"/>
    <cellStyle name="Normal 71 31" xfId="2976"/>
    <cellStyle name="Normal 71 32" xfId="3144"/>
    <cellStyle name="Normal 71 33" xfId="4786"/>
    <cellStyle name="Normal 71 34" xfId="8592"/>
    <cellStyle name="Normal 71 35" xfId="6071"/>
    <cellStyle name="Normal 71 36" xfId="4505"/>
    <cellStyle name="Normal 71 37" xfId="13189"/>
    <cellStyle name="Normal 71 38" xfId="17441"/>
    <cellStyle name="Normal 71 39" xfId="21756"/>
    <cellStyle name="Normal 71 4" xfId="585"/>
    <cellStyle name="Normal 71 40" xfId="25921"/>
    <cellStyle name="Normal 71 41" xfId="224"/>
    <cellStyle name="Normal 71 5" xfId="673"/>
    <cellStyle name="Normal 71 6" xfId="763"/>
    <cellStyle name="Normal 71 7" xfId="853"/>
    <cellStyle name="Normal 71 8" xfId="940"/>
    <cellStyle name="Normal 71 9" xfId="1030"/>
    <cellStyle name="Normal 72" xfId="78"/>
    <cellStyle name="Normal 72 10" xfId="1120"/>
    <cellStyle name="Normal 72 11" xfId="1209"/>
    <cellStyle name="Normal 72 12" xfId="1298"/>
    <cellStyle name="Normal 72 13" xfId="1387"/>
    <cellStyle name="Normal 72 14" xfId="1477"/>
    <cellStyle name="Normal 72 15" xfId="1565"/>
    <cellStyle name="Normal 72 16" xfId="1655"/>
    <cellStyle name="Normal 72 17" xfId="1743"/>
    <cellStyle name="Normal 72 18" xfId="1830"/>
    <cellStyle name="Normal 72 19" xfId="1920"/>
    <cellStyle name="Normal 72 2" xfId="396"/>
    <cellStyle name="Normal 72 20" xfId="2003"/>
    <cellStyle name="Normal 72 21" xfId="2034"/>
    <cellStyle name="Normal 72 22" xfId="2187"/>
    <cellStyle name="Normal 72 23" xfId="2264"/>
    <cellStyle name="Normal 72 24" xfId="2368"/>
    <cellStyle name="Normal 72 25" xfId="2457"/>
    <cellStyle name="Normal 72 26" xfId="2545"/>
    <cellStyle name="Normal 72 27" xfId="2633"/>
    <cellStyle name="Normal 72 28" xfId="2710"/>
    <cellStyle name="Normal 72 29" xfId="2812"/>
    <cellStyle name="Normal 72 3" xfId="495"/>
    <cellStyle name="Normal 72 30" xfId="2888"/>
    <cellStyle name="Normal 72 31" xfId="2977"/>
    <cellStyle name="Normal 72 32" xfId="3145"/>
    <cellStyle name="Normal 72 33" xfId="4787"/>
    <cellStyle name="Normal 72 34" xfId="8593"/>
    <cellStyle name="Normal 72 35" xfId="11369"/>
    <cellStyle name="Normal 72 36" xfId="9587"/>
    <cellStyle name="Normal 72 37" xfId="13190"/>
    <cellStyle name="Normal 72 38" xfId="17442"/>
    <cellStyle name="Normal 72 39" xfId="21757"/>
    <cellStyle name="Normal 72 4" xfId="586"/>
    <cellStyle name="Normal 72 40" xfId="25922"/>
    <cellStyle name="Normal 72 41" xfId="225"/>
    <cellStyle name="Normal 72 5" xfId="674"/>
    <cellStyle name="Normal 72 6" xfId="764"/>
    <cellStyle name="Normal 72 7" xfId="854"/>
    <cellStyle name="Normal 72 8" xfId="941"/>
    <cellStyle name="Normal 72 9" xfId="1031"/>
    <cellStyle name="Normal 73" xfId="79"/>
    <cellStyle name="Normal 73 10" xfId="1121"/>
    <cellStyle name="Normal 73 11" xfId="1210"/>
    <cellStyle name="Normal 73 12" xfId="1299"/>
    <cellStyle name="Normal 73 13" xfId="1388"/>
    <cellStyle name="Normal 73 14" xfId="1478"/>
    <cellStyle name="Normal 73 15" xfId="1566"/>
    <cellStyle name="Normal 73 16" xfId="1656"/>
    <cellStyle name="Normal 73 17" xfId="1744"/>
    <cellStyle name="Normal 73 18" xfId="1831"/>
    <cellStyle name="Normal 73 19" xfId="1921"/>
    <cellStyle name="Normal 73 2" xfId="397"/>
    <cellStyle name="Normal 73 20" xfId="2004"/>
    <cellStyle name="Normal 73 21" xfId="2084"/>
    <cellStyle name="Normal 73 22" xfId="2188"/>
    <cellStyle name="Normal 73 23" xfId="2265"/>
    <cellStyle name="Normal 73 24" xfId="2369"/>
    <cellStyle name="Normal 73 25" xfId="2458"/>
    <cellStyle name="Normal 73 26" xfId="2546"/>
    <cellStyle name="Normal 73 27" xfId="2634"/>
    <cellStyle name="Normal 73 28" xfId="2711"/>
    <cellStyle name="Normal 73 29" xfId="2813"/>
    <cellStyle name="Normal 73 3" xfId="496"/>
    <cellStyle name="Normal 73 30" xfId="2889"/>
    <cellStyle name="Normal 73 31" xfId="2978"/>
    <cellStyle name="Normal 73 32" xfId="3146"/>
    <cellStyle name="Normal 73 33" xfId="4788"/>
    <cellStyle name="Normal 73 34" xfId="8594"/>
    <cellStyle name="Normal 73 35" xfId="10240"/>
    <cellStyle name="Normal 73 36" xfId="11264"/>
    <cellStyle name="Normal 73 37" xfId="13191"/>
    <cellStyle name="Normal 73 38" xfId="17443"/>
    <cellStyle name="Normal 73 39" xfId="21758"/>
    <cellStyle name="Normal 73 4" xfId="587"/>
    <cellStyle name="Normal 73 40" xfId="25923"/>
    <cellStyle name="Normal 73 41" xfId="226"/>
    <cellStyle name="Normal 73 5" xfId="675"/>
    <cellStyle name="Normal 73 6" xfId="765"/>
    <cellStyle name="Normal 73 7" xfId="855"/>
    <cellStyle name="Normal 73 8" xfId="942"/>
    <cellStyle name="Normal 73 9" xfId="1032"/>
    <cellStyle name="Normal 74" xfId="80"/>
    <cellStyle name="Normal 74 10" xfId="1122"/>
    <cellStyle name="Normal 74 11" xfId="1211"/>
    <cellStyle name="Normal 74 12" xfId="1300"/>
    <cellStyle name="Normal 74 13" xfId="1389"/>
    <cellStyle name="Normal 74 14" xfId="1479"/>
    <cellStyle name="Normal 74 15" xfId="1567"/>
    <cellStyle name="Normal 74 16" xfId="1657"/>
    <cellStyle name="Normal 74 17" xfId="1745"/>
    <cellStyle name="Normal 74 18" xfId="1832"/>
    <cellStyle name="Normal 74 19" xfId="1922"/>
    <cellStyle name="Normal 74 2" xfId="398"/>
    <cellStyle name="Normal 74 20" xfId="2005"/>
    <cellStyle name="Normal 74 21" xfId="2096"/>
    <cellStyle name="Normal 74 22" xfId="2189"/>
    <cellStyle name="Normal 74 23" xfId="2266"/>
    <cellStyle name="Normal 74 24" xfId="2370"/>
    <cellStyle name="Normal 74 25" xfId="2459"/>
    <cellStyle name="Normal 74 26" xfId="2547"/>
    <cellStyle name="Normal 74 27" xfId="2635"/>
    <cellStyle name="Normal 74 28" xfId="2712"/>
    <cellStyle name="Normal 74 29" xfId="2814"/>
    <cellStyle name="Normal 74 3" xfId="497"/>
    <cellStyle name="Normal 74 30" xfId="2890"/>
    <cellStyle name="Normal 74 31" xfId="2979"/>
    <cellStyle name="Normal 74 32" xfId="3147"/>
    <cellStyle name="Normal 74 33" xfId="4789"/>
    <cellStyle name="Normal 74 34" xfId="8595"/>
    <cellStyle name="Normal 74 35" xfId="9079"/>
    <cellStyle name="Normal 74 36" xfId="10265"/>
    <cellStyle name="Normal 74 37" xfId="13192"/>
    <cellStyle name="Normal 74 38" xfId="17444"/>
    <cellStyle name="Normal 74 39" xfId="21759"/>
    <cellStyle name="Normal 74 4" xfId="588"/>
    <cellStyle name="Normal 74 40" xfId="25924"/>
    <cellStyle name="Normal 74 41" xfId="227"/>
    <cellStyle name="Normal 74 5" xfId="676"/>
    <cellStyle name="Normal 74 6" xfId="766"/>
    <cellStyle name="Normal 74 7" xfId="856"/>
    <cellStyle name="Normal 74 8" xfId="943"/>
    <cellStyle name="Normal 74 9" xfId="1033"/>
    <cellStyle name="Normal 75" xfId="81"/>
    <cellStyle name="Normal 75 10" xfId="1123"/>
    <cellStyle name="Normal 75 11" xfId="1212"/>
    <cellStyle name="Normal 75 12" xfId="1301"/>
    <cellStyle name="Normal 75 13" xfId="1390"/>
    <cellStyle name="Normal 75 14" xfId="1480"/>
    <cellStyle name="Normal 75 15" xfId="1568"/>
    <cellStyle name="Normal 75 16" xfId="1658"/>
    <cellStyle name="Normal 75 17" xfId="1746"/>
    <cellStyle name="Normal 75 18" xfId="1833"/>
    <cellStyle name="Normal 75 19" xfId="1923"/>
    <cellStyle name="Normal 75 2" xfId="399"/>
    <cellStyle name="Normal 75 20" xfId="2006"/>
    <cellStyle name="Normal 75 21" xfId="2085"/>
    <cellStyle name="Normal 75 22" xfId="2190"/>
    <cellStyle name="Normal 75 23" xfId="2267"/>
    <cellStyle name="Normal 75 24" xfId="2371"/>
    <cellStyle name="Normal 75 25" xfId="2460"/>
    <cellStyle name="Normal 75 26" xfId="2548"/>
    <cellStyle name="Normal 75 27" xfId="2636"/>
    <cellStyle name="Normal 75 28" xfId="2713"/>
    <cellStyle name="Normal 75 29" xfId="2815"/>
    <cellStyle name="Normal 75 3" xfId="498"/>
    <cellStyle name="Normal 75 30" xfId="2891"/>
    <cellStyle name="Normal 75 31" xfId="2980"/>
    <cellStyle name="Normal 75 32" xfId="3148"/>
    <cellStyle name="Normal 75 33" xfId="4790"/>
    <cellStyle name="Normal 75 34" xfId="8596"/>
    <cellStyle name="Normal 75 35" xfId="11628"/>
    <cellStyle name="Normal 75 36" xfId="8684"/>
    <cellStyle name="Normal 75 37" xfId="13193"/>
    <cellStyle name="Normal 75 38" xfId="17445"/>
    <cellStyle name="Normal 75 39" xfId="21760"/>
    <cellStyle name="Normal 75 4" xfId="589"/>
    <cellStyle name="Normal 75 40" xfId="25925"/>
    <cellStyle name="Normal 75 41" xfId="228"/>
    <cellStyle name="Normal 75 5" xfId="677"/>
    <cellStyle name="Normal 75 6" xfId="767"/>
    <cellStyle name="Normal 75 7" xfId="857"/>
    <cellStyle name="Normal 75 8" xfId="944"/>
    <cellStyle name="Normal 75 9" xfId="1034"/>
    <cellStyle name="Normal 76" xfId="82"/>
    <cellStyle name="Normal 76 10" xfId="1124"/>
    <cellStyle name="Normal 76 11" xfId="1213"/>
    <cellStyle name="Normal 76 12" xfId="1302"/>
    <cellStyle name="Normal 76 13" xfId="1391"/>
    <cellStyle name="Normal 76 14" xfId="1481"/>
    <cellStyle name="Normal 76 15" xfId="1569"/>
    <cellStyle name="Normal 76 16" xfId="1659"/>
    <cellStyle name="Normal 76 17" xfId="1747"/>
    <cellStyle name="Normal 76 18" xfId="1834"/>
    <cellStyle name="Normal 76 19" xfId="1924"/>
    <cellStyle name="Normal 76 2" xfId="400"/>
    <cellStyle name="Normal 76 20" xfId="2007"/>
    <cellStyle name="Normal 76 21" xfId="2053"/>
    <cellStyle name="Normal 76 22" xfId="2191"/>
    <cellStyle name="Normal 76 23" xfId="2268"/>
    <cellStyle name="Normal 76 24" xfId="2372"/>
    <cellStyle name="Normal 76 25" xfId="2461"/>
    <cellStyle name="Normal 76 26" xfId="2549"/>
    <cellStyle name="Normal 76 27" xfId="2637"/>
    <cellStyle name="Normal 76 28" xfId="2714"/>
    <cellStyle name="Normal 76 29" xfId="2816"/>
    <cellStyle name="Normal 76 3" xfId="499"/>
    <cellStyle name="Normal 76 30" xfId="2892"/>
    <cellStyle name="Normal 76 31" xfId="2981"/>
    <cellStyle name="Normal 76 32" xfId="3149"/>
    <cellStyle name="Normal 76 33" xfId="4791"/>
    <cellStyle name="Normal 76 34" xfId="8597"/>
    <cellStyle name="Normal 76 35" xfId="10499"/>
    <cellStyle name="Normal 76 36" xfId="11848"/>
    <cellStyle name="Normal 76 37" xfId="13194"/>
    <cellStyle name="Normal 76 38" xfId="17446"/>
    <cellStyle name="Normal 76 39" xfId="21761"/>
    <cellStyle name="Normal 76 4" xfId="590"/>
    <cellStyle name="Normal 76 40" xfId="25926"/>
    <cellStyle name="Normal 76 41" xfId="229"/>
    <cellStyle name="Normal 76 5" xfId="678"/>
    <cellStyle name="Normal 76 6" xfId="768"/>
    <cellStyle name="Normal 76 7" xfId="858"/>
    <cellStyle name="Normal 76 8" xfId="945"/>
    <cellStyle name="Normal 76 9" xfId="1035"/>
    <cellStyle name="Normal 77" xfId="83"/>
    <cellStyle name="Normal 77 10" xfId="1125"/>
    <cellStyle name="Normal 77 11" xfId="1214"/>
    <cellStyle name="Normal 77 12" xfId="1303"/>
    <cellStyle name="Normal 77 13" xfId="1392"/>
    <cellStyle name="Normal 77 14" xfId="1482"/>
    <cellStyle name="Normal 77 15" xfId="1570"/>
    <cellStyle name="Normal 77 16" xfId="1660"/>
    <cellStyle name="Normal 77 17" xfId="1748"/>
    <cellStyle name="Normal 77 18" xfId="1835"/>
    <cellStyle name="Normal 77 19" xfId="1925"/>
    <cellStyle name="Normal 77 2" xfId="401"/>
    <cellStyle name="Normal 77 20" xfId="2008"/>
    <cellStyle name="Normal 77 21" xfId="2031"/>
    <cellStyle name="Normal 77 22" xfId="2192"/>
    <cellStyle name="Normal 77 23" xfId="2269"/>
    <cellStyle name="Normal 77 24" xfId="2373"/>
    <cellStyle name="Normal 77 25" xfId="2462"/>
    <cellStyle name="Normal 77 26" xfId="2550"/>
    <cellStyle name="Normal 77 27" xfId="2638"/>
    <cellStyle name="Normal 77 28" xfId="2715"/>
    <cellStyle name="Normal 77 29" xfId="2817"/>
    <cellStyle name="Normal 77 3" xfId="500"/>
    <cellStyle name="Normal 77 30" xfId="2893"/>
    <cellStyle name="Normal 77 31" xfId="2982"/>
    <cellStyle name="Normal 77 32" xfId="3151"/>
    <cellStyle name="Normal 77 33" xfId="4792"/>
    <cellStyle name="Normal 77 34" xfId="8598"/>
    <cellStyle name="Normal 77 35" xfId="9340"/>
    <cellStyle name="Normal 77 36" xfId="11697"/>
    <cellStyle name="Normal 77 37" xfId="13195"/>
    <cellStyle name="Normal 77 38" xfId="17447"/>
    <cellStyle name="Normal 77 39" xfId="21762"/>
    <cellStyle name="Normal 77 4" xfId="591"/>
    <cellStyle name="Normal 77 40" xfId="25927"/>
    <cellStyle name="Normal 77 41" xfId="231"/>
    <cellStyle name="Normal 77 5" xfId="679"/>
    <cellStyle name="Normal 77 6" xfId="769"/>
    <cellStyle name="Normal 77 7" xfId="859"/>
    <cellStyle name="Normal 77 8" xfId="946"/>
    <cellStyle name="Normal 77 9" xfId="1036"/>
    <cellStyle name="Normal 78" xfId="84"/>
    <cellStyle name="Normal 78 10" xfId="1126"/>
    <cellStyle name="Normal 78 11" xfId="1215"/>
    <cellStyle name="Normal 78 12" xfId="1304"/>
    <cellStyle name="Normal 78 13" xfId="1393"/>
    <cellStyle name="Normal 78 14" xfId="1483"/>
    <cellStyle name="Normal 78 15" xfId="1571"/>
    <cellStyle name="Normal 78 16" xfId="1661"/>
    <cellStyle name="Normal 78 17" xfId="1749"/>
    <cellStyle name="Normal 78 18" xfId="1836"/>
    <cellStyle name="Normal 78 19" xfId="1926"/>
    <cellStyle name="Normal 78 2" xfId="402"/>
    <cellStyle name="Normal 78 20" xfId="2009"/>
    <cellStyle name="Normal 78 21" xfId="2105"/>
    <cellStyle name="Normal 78 22" xfId="2193"/>
    <cellStyle name="Normal 78 23" xfId="2270"/>
    <cellStyle name="Normal 78 24" xfId="2374"/>
    <cellStyle name="Normal 78 25" xfId="2463"/>
    <cellStyle name="Normal 78 26" xfId="2551"/>
    <cellStyle name="Normal 78 27" xfId="2639"/>
    <cellStyle name="Normal 78 28" xfId="2716"/>
    <cellStyle name="Normal 78 29" xfId="2818"/>
    <cellStyle name="Normal 78 3" xfId="501"/>
    <cellStyle name="Normal 78 30" xfId="2894"/>
    <cellStyle name="Normal 78 31" xfId="2983"/>
    <cellStyle name="Normal 78 32" xfId="3152"/>
    <cellStyle name="Normal 78 33" xfId="4793"/>
    <cellStyle name="Normal 78 34" xfId="8599"/>
    <cellStyle name="Normal 78 35" xfId="6072"/>
    <cellStyle name="Normal 78 36" xfId="4506"/>
    <cellStyle name="Normal 78 37" xfId="13196"/>
    <cellStyle name="Normal 78 38" xfId="17448"/>
    <cellStyle name="Normal 78 39" xfId="21763"/>
    <cellStyle name="Normal 78 4" xfId="592"/>
    <cellStyle name="Normal 78 40" xfId="25928"/>
    <cellStyle name="Normal 78 41" xfId="232"/>
    <cellStyle name="Normal 78 5" xfId="680"/>
    <cellStyle name="Normal 78 6" xfId="770"/>
    <cellStyle name="Normal 78 7" xfId="860"/>
    <cellStyle name="Normal 78 8" xfId="947"/>
    <cellStyle name="Normal 78 9" xfId="1037"/>
    <cellStyle name="Normal 79" xfId="85"/>
    <cellStyle name="Normal 79 10" xfId="1127"/>
    <cellStyle name="Normal 79 11" xfId="1216"/>
    <cellStyle name="Normal 79 12" xfId="1305"/>
    <cellStyle name="Normal 79 13" xfId="1394"/>
    <cellStyle name="Normal 79 14" xfId="1484"/>
    <cellStyle name="Normal 79 15" xfId="1572"/>
    <cellStyle name="Normal 79 16" xfId="1662"/>
    <cellStyle name="Normal 79 17" xfId="1750"/>
    <cellStyle name="Normal 79 18" xfId="1837"/>
    <cellStyle name="Normal 79 19" xfId="1927"/>
    <cellStyle name="Normal 79 2" xfId="403"/>
    <cellStyle name="Normal 79 20" xfId="2010"/>
    <cellStyle name="Normal 79 21" xfId="2061"/>
    <cellStyle name="Normal 79 22" xfId="2194"/>
    <cellStyle name="Normal 79 23" xfId="2271"/>
    <cellStyle name="Normal 79 24" xfId="2375"/>
    <cellStyle name="Normal 79 25" xfId="2464"/>
    <cellStyle name="Normal 79 26" xfId="2552"/>
    <cellStyle name="Normal 79 27" xfId="2640"/>
    <cellStyle name="Normal 79 28" xfId="2717"/>
    <cellStyle name="Normal 79 29" xfId="2819"/>
    <cellStyle name="Normal 79 3" xfId="502"/>
    <cellStyle name="Normal 79 30" xfId="2895"/>
    <cellStyle name="Normal 79 31" xfId="2984"/>
    <cellStyle name="Normal 79 32" xfId="3166"/>
    <cellStyle name="Normal 79 33" xfId="4794"/>
    <cellStyle name="Normal 79 34" xfId="8600"/>
    <cellStyle name="Normal 79 35" xfId="11368"/>
    <cellStyle name="Normal 79 36" xfId="4350"/>
    <cellStyle name="Normal 79 37" xfId="13197"/>
    <cellStyle name="Normal 79 38" xfId="17449"/>
    <cellStyle name="Normal 79 39" xfId="21764"/>
    <cellStyle name="Normal 79 4" xfId="593"/>
    <cellStyle name="Normal 79 40" xfId="25929"/>
    <cellStyle name="Normal 79 41" xfId="253"/>
    <cellStyle name="Normal 79 5" xfId="681"/>
    <cellStyle name="Normal 79 6" xfId="771"/>
    <cellStyle name="Normal 79 7" xfId="861"/>
    <cellStyle name="Normal 79 8" xfId="948"/>
    <cellStyle name="Normal 79 9" xfId="1038"/>
    <cellStyle name="Normal 8" xfId="86"/>
    <cellStyle name="Normal 8 10" xfId="18709"/>
    <cellStyle name="Normal 8 2" xfId="3818"/>
    <cellStyle name="Normal 8 2 10" xfId="24294"/>
    <cellStyle name="Normal 8 2 2" xfId="3801"/>
    <cellStyle name="Normal 8 2 3" xfId="4136"/>
    <cellStyle name="Normal 8 2 4" xfId="4511"/>
    <cellStyle name="Normal 8 2 5" xfId="9258"/>
    <cellStyle name="Normal 8 2 6" xfId="9418"/>
    <cellStyle name="Normal 8 2 7" xfId="12501"/>
    <cellStyle name="Normal 8 2 8" xfId="12453"/>
    <cellStyle name="Normal 8 2 9" xfId="14483"/>
    <cellStyle name="Normal 8 3" xfId="4135"/>
    <cellStyle name="Normal 8 4" xfId="4512"/>
    <cellStyle name="Normal 8 5" xfId="10420"/>
    <cellStyle name="Normal 8 6" xfId="4333"/>
    <cellStyle name="Normal 8 7" xfId="12500"/>
    <cellStyle name="Normal 8 8" xfId="15782"/>
    <cellStyle name="Normal 8 9" xfId="17468"/>
    <cellStyle name="Normal 80" xfId="87"/>
    <cellStyle name="Normal 80 10" xfId="1129"/>
    <cellStyle name="Normal 80 11" xfId="1218"/>
    <cellStyle name="Normal 80 12" xfId="1307"/>
    <cellStyle name="Normal 80 13" xfId="1396"/>
    <cellStyle name="Normal 80 14" xfId="1486"/>
    <cellStyle name="Normal 80 15" xfId="1574"/>
    <cellStyle name="Normal 80 16" xfId="1664"/>
    <cellStyle name="Normal 80 17" xfId="1752"/>
    <cellStyle name="Normal 80 18" xfId="1839"/>
    <cellStyle name="Normal 80 19" xfId="1929"/>
    <cellStyle name="Normal 80 2" xfId="405"/>
    <cellStyle name="Normal 80 20" xfId="2012"/>
    <cellStyle name="Normal 80 21" xfId="2086"/>
    <cellStyle name="Normal 80 22" xfId="2196"/>
    <cellStyle name="Normal 80 23" xfId="2272"/>
    <cellStyle name="Normal 80 24" xfId="2377"/>
    <cellStyle name="Normal 80 25" xfId="2466"/>
    <cellStyle name="Normal 80 26" xfId="2554"/>
    <cellStyle name="Normal 80 27" xfId="2642"/>
    <cellStyle name="Normal 80 28" xfId="2718"/>
    <cellStyle name="Normal 80 29" xfId="2821"/>
    <cellStyle name="Normal 80 3" xfId="504"/>
    <cellStyle name="Normal 80 30" xfId="2896"/>
    <cellStyle name="Normal 80 31" xfId="2985"/>
    <cellStyle name="Normal 80 32" xfId="3153"/>
    <cellStyle name="Normal 80 33" xfId="4795"/>
    <cellStyle name="Normal 80 34" xfId="8601"/>
    <cellStyle name="Normal 80 35" xfId="10239"/>
    <cellStyle name="Normal 80 36" xfId="10136"/>
    <cellStyle name="Normal 80 37" xfId="13198"/>
    <cellStyle name="Normal 80 38" xfId="17450"/>
    <cellStyle name="Normal 80 39" xfId="21765"/>
    <cellStyle name="Normal 80 4" xfId="595"/>
    <cellStyle name="Normal 80 40" xfId="25930"/>
    <cellStyle name="Normal 80 41" xfId="233"/>
    <cellStyle name="Normal 80 5" xfId="683"/>
    <cellStyle name="Normal 80 6" xfId="773"/>
    <cellStyle name="Normal 80 7" xfId="863"/>
    <cellStyle name="Normal 80 8" xfId="950"/>
    <cellStyle name="Normal 80 9" xfId="1040"/>
    <cellStyle name="Normal 81" xfId="88"/>
    <cellStyle name="Normal 81 10" xfId="1130"/>
    <cellStyle name="Normal 81 11" xfId="1219"/>
    <cellStyle name="Normal 81 12" xfId="1308"/>
    <cellStyle name="Normal 81 13" xfId="1397"/>
    <cellStyle name="Normal 81 14" xfId="1487"/>
    <cellStyle name="Normal 81 15" xfId="1575"/>
    <cellStyle name="Normal 81 16" xfId="1665"/>
    <cellStyle name="Normal 81 17" xfId="1753"/>
    <cellStyle name="Normal 81 18" xfId="1840"/>
    <cellStyle name="Normal 81 19" xfId="1930"/>
    <cellStyle name="Normal 81 2" xfId="406"/>
    <cellStyle name="Normal 81 20" xfId="2013"/>
    <cellStyle name="Normal 81 21" xfId="2087"/>
    <cellStyle name="Normal 81 22" xfId="2197"/>
    <cellStyle name="Normal 81 23" xfId="2273"/>
    <cellStyle name="Normal 81 24" xfId="2378"/>
    <cellStyle name="Normal 81 25" xfId="2467"/>
    <cellStyle name="Normal 81 26" xfId="2555"/>
    <cellStyle name="Normal 81 27" xfId="2643"/>
    <cellStyle name="Normal 81 28" xfId="2719"/>
    <cellStyle name="Normal 81 29" xfId="2822"/>
    <cellStyle name="Normal 81 3" xfId="505"/>
    <cellStyle name="Normal 81 30" xfId="2897"/>
    <cellStyle name="Normal 81 31" xfId="2986"/>
    <cellStyle name="Normal 81 32" xfId="3154"/>
    <cellStyle name="Normal 81 33" xfId="4796"/>
    <cellStyle name="Normal 81 34" xfId="8602"/>
    <cellStyle name="Normal 81 35" xfId="9078"/>
    <cellStyle name="Normal 81 36" xfId="11396"/>
    <cellStyle name="Normal 81 37" xfId="13199"/>
    <cellStyle name="Normal 81 38" xfId="17451"/>
    <cellStyle name="Normal 81 39" xfId="21766"/>
    <cellStyle name="Normal 81 4" xfId="596"/>
    <cellStyle name="Normal 81 40" xfId="25931"/>
    <cellStyle name="Normal 81 41" xfId="234"/>
    <cellStyle name="Normal 81 5" xfId="684"/>
    <cellStyle name="Normal 81 6" xfId="774"/>
    <cellStyle name="Normal 81 7" xfId="864"/>
    <cellStyle name="Normal 81 8" xfId="951"/>
    <cellStyle name="Normal 81 9" xfId="1041"/>
    <cellStyle name="Normal 82" xfId="89"/>
    <cellStyle name="Normal 82 10" xfId="1131"/>
    <cellStyle name="Normal 82 11" xfId="1220"/>
    <cellStyle name="Normal 82 12" xfId="1309"/>
    <cellStyle name="Normal 82 13" xfId="1398"/>
    <cellStyle name="Normal 82 14" xfId="1488"/>
    <cellStyle name="Normal 82 15" xfId="1576"/>
    <cellStyle name="Normal 82 16" xfId="1666"/>
    <cellStyle name="Normal 82 17" xfId="1754"/>
    <cellStyle name="Normal 82 18" xfId="1841"/>
    <cellStyle name="Normal 82 19" xfId="1931"/>
    <cellStyle name="Normal 82 2" xfId="407"/>
    <cellStyle name="Normal 82 20" xfId="2014"/>
    <cellStyle name="Normal 82 21" xfId="2088"/>
    <cellStyle name="Normal 82 22" xfId="2198"/>
    <cellStyle name="Normal 82 23" xfId="2274"/>
    <cellStyle name="Normal 82 24" xfId="2379"/>
    <cellStyle name="Normal 82 25" xfId="2468"/>
    <cellStyle name="Normal 82 26" xfId="2556"/>
    <cellStyle name="Normal 82 27" xfId="2644"/>
    <cellStyle name="Normal 82 28" xfId="2720"/>
    <cellStyle name="Normal 82 29" xfId="2823"/>
    <cellStyle name="Normal 82 3" xfId="506"/>
    <cellStyle name="Normal 82 30" xfId="2898"/>
    <cellStyle name="Normal 82 31" xfId="2987"/>
    <cellStyle name="Normal 82 32" xfId="3167"/>
    <cellStyle name="Normal 82 33" xfId="4797"/>
    <cellStyle name="Normal 82 34" xfId="8603"/>
    <cellStyle name="Normal 82 35" xfId="11629"/>
    <cellStyle name="Normal 82 36" xfId="9842"/>
    <cellStyle name="Normal 82 37" xfId="13200"/>
    <cellStyle name="Normal 82 38" xfId="17452"/>
    <cellStyle name="Normal 82 39" xfId="21767"/>
    <cellStyle name="Normal 82 4" xfId="597"/>
    <cellStyle name="Normal 82 40" xfId="25932"/>
    <cellStyle name="Normal 82 41" xfId="254"/>
    <cellStyle name="Normal 82 5" xfId="685"/>
    <cellStyle name="Normal 82 6" xfId="775"/>
    <cellStyle name="Normal 82 7" xfId="865"/>
    <cellStyle name="Normal 82 8" xfId="952"/>
    <cellStyle name="Normal 82 9" xfId="1042"/>
    <cellStyle name="Normal 83" xfId="90"/>
    <cellStyle name="Normal 83 10" xfId="1132"/>
    <cellStyle name="Normal 83 11" xfId="1221"/>
    <cellStyle name="Normal 83 12" xfId="1310"/>
    <cellStyle name="Normal 83 13" xfId="1399"/>
    <cellStyle name="Normal 83 14" xfId="1489"/>
    <cellStyle name="Normal 83 15" xfId="1577"/>
    <cellStyle name="Normal 83 16" xfId="1667"/>
    <cellStyle name="Normal 83 17" xfId="1755"/>
    <cellStyle name="Normal 83 18" xfId="1842"/>
    <cellStyle name="Normal 83 19" xfId="1932"/>
    <cellStyle name="Normal 83 2" xfId="408"/>
    <cellStyle name="Normal 83 20" xfId="2015"/>
    <cellStyle name="Normal 83 21" xfId="2089"/>
    <cellStyle name="Normal 83 22" xfId="2199"/>
    <cellStyle name="Normal 83 23" xfId="2275"/>
    <cellStyle name="Normal 83 24" xfId="2380"/>
    <cellStyle name="Normal 83 25" xfId="2469"/>
    <cellStyle name="Normal 83 26" xfId="2557"/>
    <cellStyle name="Normal 83 27" xfId="2645"/>
    <cellStyle name="Normal 83 28" xfId="2721"/>
    <cellStyle name="Normal 83 29" xfId="2824"/>
    <cellStyle name="Normal 83 3" xfId="507"/>
    <cellStyle name="Normal 83 30" xfId="2899"/>
    <cellStyle name="Normal 83 31" xfId="2988"/>
    <cellStyle name="Normal 83 32" xfId="3155"/>
    <cellStyle name="Normal 83 33" xfId="4798"/>
    <cellStyle name="Normal 83 34" xfId="8604"/>
    <cellStyle name="Normal 83 35" xfId="10500"/>
    <cellStyle name="Normal 83 36" xfId="8842"/>
    <cellStyle name="Normal 83 37" xfId="13201"/>
    <cellStyle name="Normal 83 38" xfId="17453"/>
    <cellStyle name="Normal 83 39" xfId="21768"/>
    <cellStyle name="Normal 83 4" xfId="598"/>
    <cellStyle name="Normal 83 40" xfId="25933"/>
    <cellStyle name="Normal 83 41" xfId="235"/>
    <cellStyle name="Normal 83 5" xfId="686"/>
    <cellStyle name="Normal 83 6" xfId="776"/>
    <cellStyle name="Normal 83 7" xfId="866"/>
    <cellStyle name="Normal 83 8" xfId="953"/>
    <cellStyle name="Normal 83 9" xfId="1043"/>
    <cellStyle name="Normal 84" xfId="91"/>
    <cellStyle name="Normal 84 10" xfId="1133"/>
    <cellStyle name="Normal 84 11" xfId="1222"/>
    <cellStyle name="Normal 84 12" xfId="1311"/>
    <cellStyle name="Normal 84 13" xfId="1400"/>
    <cellStyle name="Normal 84 14" xfId="1490"/>
    <cellStyle name="Normal 84 15" xfId="1578"/>
    <cellStyle name="Normal 84 16" xfId="1668"/>
    <cellStyle name="Normal 84 17" xfId="1756"/>
    <cellStyle name="Normal 84 18" xfId="1843"/>
    <cellStyle name="Normal 84 19" xfId="1933"/>
    <cellStyle name="Normal 84 2" xfId="409"/>
    <cellStyle name="Normal 84 20" xfId="2016"/>
    <cellStyle name="Normal 84 21" xfId="2103"/>
    <cellStyle name="Normal 84 22" xfId="2200"/>
    <cellStyle name="Normal 84 23" xfId="2276"/>
    <cellStyle name="Normal 84 24" xfId="2381"/>
    <cellStyle name="Normal 84 25" xfId="2470"/>
    <cellStyle name="Normal 84 26" xfId="2558"/>
    <cellStyle name="Normal 84 27" xfId="2646"/>
    <cellStyle name="Normal 84 28" xfId="2722"/>
    <cellStyle name="Normal 84 29" xfId="2825"/>
    <cellStyle name="Normal 84 3" xfId="508"/>
    <cellStyle name="Normal 84 30" xfId="2900"/>
    <cellStyle name="Normal 84 31" xfId="2989"/>
    <cellStyle name="Normal 84 32" xfId="3168"/>
    <cellStyle name="Normal 84 33" xfId="4800"/>
    <cellStyle name="Normal 84 34" xfId="8606"/>
    <cellStyle name="Normal 84 35" xfId="6073"/>
    <cellStyle name="Normal 84 36" xfId="4507"/>
    <cellStyle name="Normal 84 37" xfId="13203"/>
    <cellStyle name="Normal 84 38" xfId="17455"/>
    <cellStyle name="Normal 84 39" xfId="21769"/>
    <cellStyle name="Normal 84 4" xfId="599"/>
    <cellStyle name="Normal 84 40" xfId="25934"/>
    <cellStyle name="Normal 84 41" xfId="255"/>
    <cellStyle name="Normal 84 5" xfId="687"/>
    <cellStyle name="Normal 84 6" xfId="777"/>
    <cellStyle name="Normal 84 7" xfId="867"/>
    <cellStyle name="Normal 84 8" xfId="954"/>
    <cellStyle name="Normal 84 9" xfId="1044"/>
    <cellStyle name="Normal 85" xfId="92"/>
    <cellStyle name="Normal 85 10" xfId="1134"/>
    <cellStyle name="Normal 85 11" xfId="1223"/>
    <cellStyle name="Normal 85 12" xfId="1312"/>
    <cellStyle name="Normal 85 13" xfId="1401"/>
    <cellStyle name="Normal 85 14" xfId="1491"/>
    <cellStyle name="Normal 85 15" xfId="1579"/>
    <cellStyle name="Normal 85 16" xfId="1669"/>
    <cellStyle name="Normal 85 17" xfId="1757"/>
    <cellStyle name="Normal 85 18" xfId="1844"/>
    <cellStyle name="Normal 85 19" xfId="1934"/>
    <cellStyle name="Normal 85 2" xfId="410"/>
    <cellStyle name="Normal 85 20" xfId="2017"/>
    <cellStyle name="Normal 85 21" xfId="2090"/>
    <cellStyle name="Normal 85 22" xfId="2201"/>
    <cellStyle name="Normal 85 23" xfId="2277"/>
    <cellStyle name="Normal 85 24" xfId="2382"/>
    <cellStyle name="Normal 85 25" xfId="2471"/>
    <cellStyle name="Normal 85 26" xfId="2559"/>
    <cellStyle name="Normal 85 27" xfId="2647"/>
    <cellStyle name="Normal 85 28" xfId="2723"/>
    <cellStyle name="Normal 85 29" xfId="2826"/>
    <cellStyle name="Normal 85 3" xfId="509"/>
    <cellStyle name="Normal 85 30" xfId="2901"/>
    <cellStyle name="Normal 85 31" xfId="2990"/>
    <cellStyle name="Normal 85 32" xfId="3156"/>
    <cellStyle name="Normal 85 33" xfId="4801"/>
    <cellStyle name="Normal 85 34" xfId="8607"/>
    <cellStyle name="Normal 85 35" xfId="11367"/>
    <cellStyle name="Normal 85 36" xfId="4711"/>
    <cellStyle name="Normal 85 37" xfId="13204"/>
    <cellStyle name="Normal 85 38" xfId="17456"/>
    <cellStyle name="Normal 85 39" xfId="21770"/>
    <cellStyle name="Normal 85 4" xfId="600"/>
    <cellStyle name="Normal 85 40" xfId="25935"/>
    <cellStyle name="Normal 85 41" xfId="236"/>
    <cellStyle name="Normal 85 5" xfId="688"/>
    <cellStyle name="Normal 85 6" xfId="778"/>
    <cellStyle name="Normal 85 7" xfId="868"/>
    <cellStyle name="Normal 85 8" xfId="955"/>
    <cellStyle name="Normal 85 9" xfId="1045"/>
    <cellStyle name="Normal 86" xfId="93"/>
    <cellStyle name="Normal 86 10" xfId="1135"/>
    <cellStyle name="Normal 86 11" xfId="1224"/>
    <cellStyle name="Normal 86 12" xfId="1313"/>
    <cellStyle name="Normal 86 13" xfId="1402"/>
    <cellStyle name="Normal 86 14" xfId="1492"/>
    <cellStyle name="Normal 86 15" xfId="1580"/>
    <cellStyle name="Normal 86 16" xfId="1670"/>
    <cellStyle name="Normal 86 17" xfId="1758"/>
    <cellStyle name="Normal 86 18" xfId="1845"/>
    <cellStyle name="Normal 86 19" xfId="1935"/>
    <cellStyle name="Normal 86 2" xfId="411"/>
    <cellStyle name="Normal 86 20" xfId="2018"/>
    <cellStyle name="Normal 86 21" xfId="2091"/>
    <cellStyle name="Normal 86 22" xfId="2202"/>
    <cellStyle name="Normal 86 23" xfId="2278"/>
    <cellStyle name="Normal 86 24" xfId="2383"/>
    <cellStyle name="Normal 86 25" xfId="2472"/>
    <cellStyle name="Normal 86 26" xfId="2560"/>
    <cellStyle name="Normal 86 27" xfId="2648"/>
    <cellStyle name="Normal 86 28" xfId="2724"/>
    <cellStyle name="Normal 86 29" xfId="2827"/>
    <cellStyle name="Normal 86 3" xfId="510"/>
    <cellStyle name="Normal 86 30" xfId="2902"/>
    <cellStyle name="Normal 86 31" xfId="2991"/>
    <cellStyle name="Normal 86 32" xfId="3157"/>
    <cellStyle name="Normal 86 33" xfId="4802"/>
    <cellStyle name="Normal 86 34" xfId="8608"/>
    <cellStyle name="Normal 86 35" xfId="10238"/>
    <cellStyle name="Normal 86 36" xfId="8975"/>
    <cellStyle name="Normal 86 37" xfId="13205"/>
    <cellStyle name="Normal 86 38" xfId="17457"/>
    <cellStyle name="Normal 86 39" xfId="21771"/>
    <cellStyle name="Normal 86 4" xfId="601"/>
    <cellStyle name="Normal 86 40" xfId="25936"/>
    <cellStyle name="Normal 86 41" xfId="237"/>
    <cellStyle name="Normal 86 5" xfId="689"/>
    <cellStyle name="Normal 86 6" xfId="779"/>
    <cellStyle name="Normal 86 7" xfId="869"/>
    <cellStyle name="Normal 86 8" xfId="956"/>
    <cellStyle name="Normal 86 9" xfId="1046"/>
    <cellStyle name="Normal 87" xfId="94"/>
    <cellStyle name="Normal 87 10" xfId="1136"/>
    <cellStyle name="Normal 87 11" xfId="1225"/>
    <cellStyle name="Normal 87 12" xfId="1314"/>
    <cellStyle name="Normal 87 13" xfId="1403"/>
    <cellStyle name="Normal 87 14" xfId="1493"/>
    <cellStyle name="Normal 87 15" xfId="1581"/>
    <cellStyle name="Normal 87 16" xfId="1671"/>
    <cellStyle name="Normal 87 17" xfId="1759"/>
    <cellStyle name="Normal 87 18" xfId="1846"/>
    <cellStyle name="Normal 87 19" xfId="1936"/>
    <cellStyle name="Normal 87 2" xfId="412"/>
    <cellStyle name="Normal 87 20" xfId="2019"/>
    <cellStyle name="Normal 87 21" xfId="2106"/>
    <cellStyle name="Normal 87 22" xfId="2203"/>
    <cellStyle name="Normal 87 23" xfId="2279"/>
    <cellStyle name="Normal 87 24" xfId="2384"/>
    <cellStyle name="Normal 87 25" xfId="2473"/>
    <cellStyle name="Normal 87 26" xfId="2561"/>
    <cellStyle name="Normal 87 27" xfId="2649"/>
    <cellStyle name="Normal 87 28" xfId="2725"/>
    <cellStyle name="Normal 87 29" xfId="2828"/>
    <cellStyle name="Normal 87 3" xfId="511"/>
    <cellStyle name="Normal 87 30" xfId="2903"/>
    <cellStyle name="Normal 87 31" xfId="2992"/>
    <cellStyle name="Normal 87 32" xfId="3158"/>
    <cellStyle name="Normal 87 33" xfId="4803"/>
    <cellStyle name="Normal 87 34" xfId="8609"/>
    <cellStyle name="Normal 87 35" xfId="9077"/>
    <cellStyle name="Normal 87 36" xfId="7390"/>
    <cellStyle name="Normal 87 37" xfId="13206"/>
    <cellStyle name="Normal 87 38" xfId="17458"/>
    <cellStyle name="Normal 87 39" xfId="21772"/>
    <cellStyle name="Normal 87 4" xfId="602"/>
    <cellStyle name="Normal 87 40" xfId="25937"/>
    <cellStyle name="Normal 87 41" xfId="238"/>
    <cellStyle name="Normal 87 5" xfId="690"/>
    <cellStyle name="Normal 87 6" xfId="780"/>
    <cellStyle name="Normal 87 7" xfId="870"/>
    <cellStyle name="Normal 87 8" xfId="957"/>
    <cellStyle name="Normal 87 9" xfId="1047"/>
    <cellStyle name="Normal 88" xfId="95"/>
    <cellStyle name="Normal 88 10" xfId="1137"/>
    <cellStyle name="Normal 88 11" xfId="1226"/>
    <cellStyle name="Normal 88 12" xfId="1315"/>
    <cellStyle name="Normal 88 13" xfId="1404"/>
    <cellStyle name="Normal 88 14" xfId="1494"/>
    <cellStyle name="Normal 88 15" xfId="1582"/>
    <cellStyle name="Normal 88 16" xfId="1672"/>
    <cellStyle name="Normal 88 17" xfId="1760"/>
    <cellStyle name="Normal 88 18" xfId="1847"/>
    <cellStyle name="Normal 88 19" xfId="1937"/>
    <cellStyle name="Normal 88 2" xfId="413"/>
    <cellStyle name="Normal 88 20" xfId="2020"/>
    <cellStyle name="Normal 88 21" xfId="2030"/>
    <cellStyle name="Normal 88 22" xfId="2204"/>
    <cellStyle name="Normal 88 23" xfId="2280"/>
    <cellStyle name="Normal 88 24" xfId="2385"/>
    <cellStyle name="Normal 88 25" xfId="2474"/>
    <cellStyle name="Normal 88 26" xfId="2562"/>
    <cellStyle name="Normal 88 27" xfId="2650"/>
    <cellStyle name="Normal 88 28" xfId="2726"/>
    <cellStyle name="Normal 88 29" xfId="2829"/>
    <cellStyle name="Normal 88 3" xfId="512"/>
    <cellStyle name="Normal 88 30" xfId="2904"/>
    <cellStyle name="Normal 88 31" xfId="2993"/>
    <cellStyle name="Normal 88 32" xfId="3159"/>
    <cellStyle name="Normal 88 33" xfId="4804"/>
    <cellStyle name="Normal 88 34" xfId="8610"/>
    <cellStyle name="Normal 88 35" xfId="11630"/>
    <cellStyle name="Normal 88 36" xfId="10919"/>
    <cellStyle name="Normal 88 37" xfId="13207"/>
    <cellStyle name="Normal 88 38" xfId="17459"/>
    <cellStyle name="Normal 88 39" xfId="21773"/>
    <cellStyle name="Normal 88 4" xfId="603"/>
    <cellStyle name="Normal 88 40" xfId="25938"/>
    <cellStyle name="Normal 88 41" xfId="239"/>
    <cellStyle name="Normal 88 5" xfId="691"/>
    <cellStyle name="Normal 88 6" xfId="781"/>
    <cellStyle name="Normal 88 7" xfId="871"/>
    <cellStyle name="Normal 88 8" xfId="958"/>
    <cellStyle name="Normal 88 9" xfId="1048"/>
    <cellStyle name="Normal 89" xfId="96"/>
    <cellStyle name="Normal 89 10" xfId="1138"/>
    <cellStyle name="Normal 89 11" xfId="1227"/>
    <cellStyle name="Normal 89 12" xfId="1316"/>
    <cellStyle name="Normal 89 13" xfId="1405"/>
    <cellStyle name="Normal 89 14" xfId="1495"/>
    <cellStyle name="Normal 89 15" xfId="1583"/>
    <cellStyle name="Normal 89 16" xfId="1673"/>
    <cellStyle name="Normal 89 17" xfId="1761"/>
    <cellStyle name="Normal 89 18" xfId="1848"/>
    <cellStyle name="Normal 89 19" xfId="1938"/>
    <cellStyle name="Normal 89 2" xfId="414"/>
    <cellStyle name="Normal 89 20" xfId="2021"/>
    <cellStyle name="Normal 89 21" xfId="2092"/>
    <cellStyle name="Normal 89 22" xfId="2205"/>
    <cellStyle name="Normal 89 23" xfId="2281"/>
    <cellStyle name="Normal 89 24" xfId="2386"/>
    <cellStyle name="Normal 89 25" xfId="2475"/>
    <cellStyle name="Normal 89 26" xfId="2563"/>
    <cellStyle name="Normal 89 27" xfId="2651"/>
    <cellStyle name="Normal 89 28" xfId="2727"/>
    <cellStyle name="Normal 89 29" xfId="2830"/>
    <cellStyle name="Normal 89 3" xfId="513"/>
    <cellStyle name="Normal 89 30" xfId="2905"/>
    <cellStyle name="Normal 89 31" xfId="2994"/>
    <cellStyle name="Normal 89 32" xfId="3160"/>
    <cellStyle name="Normal 89 33" xfId="4805"/>
    <cellStyle name="Normal 89 34" xfId="8611"/>
    <cellStyle name="Normal 89 35" xfId="10501"/>
    <cellStyle name="Normal 89 36" xfId="10004"/>
    <cellStyle name="Normal 89 37" xfId="13208"/>
    <cellStyle name="Normal 89 38" xfId="17460"/>
    <cellStyle name="Normal 89 39" xfId="21774"/>
    <cellStyle name="Normal 89 4" xfId="604"/>
    <cellStyle name="Normal 89 40" xfId="25939"/>
    <cellStyle name="Normal 89 41" xfId="240"/>
    <cellStyle name="Normal 89 5" xfId="692"/>
    <cellStyle name="Normal 89 6" xfId="782"/>
    <cellStyle name="Normal 89 7" xfId="872"/>
    <cellStyle name="Normal 89 8" xfId="959"/>
    <cellStyle name="Normal 89 9" xfId="1049"/>
    <cellStyle name="Normal 9" xfId="4"/>
    <cellStyle name="Normal 9 2" xfId="3323"/>
    <cellStyle name="Normal 9 2 2" xfId="4850"/>
    <cellStyle name="Normal 90" xfId="97"/>
    <cellStyle name="Normal 90 10" xfId="1139"/>
    <cellStyle name="Normal 90 11" xfId="1228"/>
    <cellStyle name="Normal 90 12" xfId="1317"/>
    <cellStyle name="Normal 90 13" xfId="1406"/>
    <cellStyle name="Normal 90 14" xfId="1496"/>
    <cellStyle name="Normal 90 15" xfId="1584"/>
    <cellStyle name="Normal 90 16" xfId="1674"/>
    <cellStyle name="Normal 90 17" xfId="1762"/>
    <cellStyle name="Normal 90 18" xfId="1849"/>
    <cellStyle name="Normal 90 19" xfId="1939"/>
    <cellStyle name="Normal 90 2" xfId="415"/>
    <cellStyle name="Normal 90 20" xfId="2022"/>
    <cellStyle name="Normal 90 21" xfId="2079"/>
    <cellStyle name="Normal 90 22" xfId="2206"/>
    <cellStyle name="Normal 90 23" xfId="2282"/>
    <cellStyle name="Normal 90 24" xfId="2387"/>
    <cellStyle name="Normal 90 25" xfId="2476"/>
    <cellStyle name="Normal 90 26" xfId="2564"/>
    <cellStyle name="Normal 90 27" xfId="2652"/>
    <cellStyle name="Normal 90 28" xfId="2728"/>
    <cellStyle name="Normal 90 29" xfId="2831"/>
    <cellStyle name="Normal 90 3" xfId="514"/>
    <cellStyle name="Normal 90 3 2" xfId="6116"/>
    <cellStyle name="Normal 90 3 3" xfId="9807"/>
    <cellStyle name="Normal 90 3 4" xfId="11195"/>
    <cellStyle name="Normal 90 3 5" xfId="4579"/>
    <cellStyle name="Normal 90 3 6" xfId="14505"/>
    <cellStyle name="Normal 90 3 7" xfId="18761"/>
    <cellStyle name="Normal 90 3 8" xfId="23025"/>
    <cellStyle name="Normal 90 3 9" xfId="27149"/>
    <cellStyle name="Normal 90 30" xfId="2906"/>
    <cellStyle name="Normal 90 31" xfId="2995"/>
    <cellStyle name="Normal 90 32" xfId="3174"/>
    <cellStyle name="Normal 90 33" xfId="281"/>
    <cellStyle name="Normal 90 4" xfId="605"/>
    <cellStyle name="Normal 90 5" xfId="693"/>
    <cellStyle name="Normal 90 6" xfId="783"/>
    <cellStyle name="Normal 90 7" xfId="873"/>
    <cellStyle name="Normal 90 8" xfId="960"/>
    <cellStyle name="Normal 90 9" xfId="1050"/>
    <cellStyle name="Normal 91" xfId="98"/>
    <cellStyle name="Normal 91 10" xfId="1140"/>
    <cellStyle name="Normal 91 11" xfId="1229"/>
    <cellStyle name="Normal 91 12" xfId="1318"/>
    <cellStyle name="Normal 91 13" xfId="1407"/>
    <cellStyle name="Normal 91 14" xfId="1497"/>
    <cellStyle name="Normal 91 15" xfId="1585"/>
    <cellStyle name="Normal 91 16" xfId="1675"/>
    <cellStyle name="Normal 91 17" xfId="1763"/>
    <cellStyle name="Normal 91 18" xfId="1850"/>
    <cellStyle name="Normal 91 19" xfId="1940"/>
    <cellStyle name="Normal 91 2" xfId="416"/>
    <cellStyle name="Normal 91 20" xfId="2023"/>
    <cellStyle name="Normal 91 21" xfId="2093"/>
    <cellStyle name="Normal 91 22" xfId="2207"/>
    <cellStyle name="Normal 91 23" xfId="2283"/>
    <cellStyle name="Normal 91 24" xfId="2388"/>
    <cellStyle name="Normal 91 25" xfId="2477"/>
    <cellStyle name="Normal 91 26" xfId="2565"/>
    <cellStyle name="Normal 91 27" xfId="2653"/>
    <cellStyle name="Normal 91 28" xfId="2729"/>
    <cellStyle name="Normal 91 29" xfId="2832"/>
    <cellStyle name="Normal 91 3" xfId="515"/>
    <cellStyle name="Normal 91 30" xfId="2907"/>
    <cellStyle name="Normal 91 31" xfId="2996"/>
    <cellStyle name="Normal 91 32" xfId="3161"/>
    <cellStyle name="Normal 91 33" xfId="241"/>
    <cellStyle name="Normal 91 4" xfId="606"/>
    <cellStyle name="Normal 91 5" xfId="694"/>
    <cellStyle name="Normal 91 6" xfId="784"/>
    <cellStyle name="Normal 91 7" xfId="874"/>
    <cellStyle name="Normal 91 8" xfId="961"/>
    <cellStyle name="Normal 91 9" xfId="1051"/>
    <cellStyle name="Normal 92" xfId="99"/>
    <cellStyle name="Normal 92 10" xfId="1141"/>
    <cellStyle name="Normal 92 11" xfId="1230"/>
    <cellStyle name="Normal 92 12" xfId="1319"/>
    <cellStyle name="Normal 92 13" xfId="1408"/>
    <cellStyle name="Normal 92 14" xfId="1498"/>
    <cellStyle name="Normal 92 15" xfId="1586"/>
    <cellStyle name="Normal 92 16" xfId="1676"/>
    <cellStyle name="Normal 92 17" xfId="1764"/>
    <cellStyle name="Normal 92 18" xfId="1851"/>
    <cellStyle name="Normal 92 19" xfId="1941"/>
    <cellStyle name="Normal 92 2" xfId="417"/>
    <cellStyle name="Normal 92 20" xfId="2024"/>
    <cellStyle name="Normal 92 21" xfId="2062"/>
    <cellStyle name="Normal 92 22" xfId="2208"/>
    <cellStyle name="Normal 92 23" xfId="2284"/>
    <cellStyle name="Normal 92 24" xfId="2389"/>
    <cellStyle name="Normal 92 25" xfId="2478"/>
    <cellStyle name="Normal 92 26" xfId="2566"/>
    <cellStyle name="Normal 92 27" xfId="2654"/>
    <cellStyle name="Normal 92 28" xfId="2730"/>
    <cellStyle name="Normal 92 29" xfId="2833"/>
    <cellStyle name="Normal 92 3" xfId="516"/>
    <cellStyle name="Normal 92 30" xfId="2908"/>
    <cellStyle name="Normal 92 31" xfId="2997"/>
    <cellStyle name="Normal 92 32" xfId="3162"/>
    <cellStyle name="Normal 92 33" xfId="242"/>
    <cellStyle name="Normal 92 4" xfId="607"/>
    <cellStyle name="Normal 92 5" xfId="695"/>
    <cellStyle name="Normal 92 6" xfId="785"/>
    <cellStyle name="Normal 92 7" xfId="875"/>
    <cellStyle name="Normal 92 8" xfId="962"/>
    <cellStyle name="Normal 92 9" xfId="1052"/>
    <cellStyle name="Normal 93" xfId="100"/>
    <cellStyle name="Normal 93 10" xfId="1142"/>
    <cellStyle name="Normal 93 11" xfId="1231"/>
    <cellStyle name="Normal 93 12" xfId="1320"/>
    <cellStyle name="Normal 93 13" xfId="1409"/>
    <cellStyle name="Normal 93 14" xfId="1499"/>
    <cellStyle name="Normal 93 15" xfId="1587"/>
    <cellStyle name="Normal 93 16" xfId="1677"/>
    <cellStyle name="Normal 93 17" xfId="1765"/>
    <cellStyle name="Normal 93 18" xfId="1852"/>
    <cellStyle name="Normal 93 19" xfId="1942"/>
    <cellStyle name="Normal 93 2" xfId="418"/>
    <cellStyle name="Normal 93 20" xfId="2025"/>
    <cellStyle name="Normal 93 21" xfId="2094"/>
    <cellStyle name="Normal 93 22" xfId="2209"/>
    <cellStyle name="Normal 93 23" xfId="2285"/>
    <cellStyle name="Normal 93 24" xfId="2390"/>
    <cellStyle name="Normal 93 25" xfId="2479"/>
    <cellStyle name="Normal 93 26" xfId="2567"/>
    <cellStyle name="Normal 93 27" xfId="2655"/>
    <cellStyle name="Normal 93 28" xfId="2731"/>
    <cellStyle name="Normal 93 29" xfId="2834"/>
    <cellStyle name="Normal 93 3" xfId="517"/>
    <cellStyle name="Normal 93 30" xfId="2909"/>
    <cellStyle name="Normal 93 31" xfId="2998"/>
    <cellStyle name="Normal 93 32" xfId="3169"/>
    <cellStyle name="Normal 93 33" xfId="256"/>
    <cellStyle name="Normal 93 4" xfId="608"/>
    <cellStyle name="Normal 93 5" xfId="696"/>
    <cellStyle name="Normal 93 6" xfId="786"/>
    <cellStyle name="Normal 93 7" xfId="876"/>
    <cellStyle name="Normal 93 8" xfId="963"/>
    <cellStyle name="Normal 93 9" xfId="1053"/>
    <cellStyle name="Normal 94" xfId="101"/>
    <cellStyle name="Normal 94 10" xfId="1143"/>
    <cellStyle name="Normal 94 11" xfId="1232"/>
    <cellStyle name="Normal 94 12" xfId="1321"/>
    <cellStyle name="Normal 94 13" xfId="1410"/>
    <cellStyle name="Normal 94 14" xfId="1500"/>
    <cellStyle name="Normal 94 15" xfId="1588"/>
    <cellStyle name="Normal 94 16" xfId="1678"/>
    <cellStyle name="Normal 94 17" xfId="1766"/>
    <cellStyle name="Normal 94 18" xfId="1853"/>
    <cellStyle name="Normal 94 19" xfId="1943"/>
    <cellStyle name="Normal 94 2" xfId="419"/>
    <cellStyle name="Normal 94 20" xfId="2026"/>
    <cellStyle name="Normal 94 21" xfId="2107"/>
    <cellStyle name="Normal 94 22" xfId="2210"/>
    <cellStyle name="Normal 94 23" xfId="2286"/>
    <cellStyle name="Normal 94 24" xfId="2391"/>
    <cellStyle name="Normal 94 25" xfId="2480"/>
    <cellStyle name="Normal 94 26" xfId="2568"/>
    <cellStyle name="Normal 94 27" xfId="2656"/>
    <cellStyle name="Normal 94 28" xfId="2732"/>
    <cellStyle name="Normal 94 29" xfId="2835"/>
    <cellStyle name="Normal 94 3" xfId="518"/>
    <cellStyle name="Normal 94 30" xfId="2910"/>
    <cellStyle name="Normal 94 31" xfId="2999"/>
    <cellStyle name="Normal 94 32" xfId="3163"/>
    <cellStyle name="Normal 94 33" xfId="7382"/>
    <cellStyle name="Normal 94 34" xfId="10952"/>
    <cellStyle name="Normal 94 35" xfId="11032"/>
    <cellStyle name="Normal 94 36" xfId="9926"/>
    <cellStyle name="Normal 94 37" xfId="15770"/>
    <cellStyle name="Normal 94 38" xfId="20022"/>
    <cellStyle name="Normal 94 39" xfId="24287"/>
    <cellStyle name="Normal 94 4" xfId="609"/>
    <cellStyle name="Normal 94 40" xfId="28409"/>
    <cellStyle name="Normal 94 41" xfId="243"/>
    <cellStyle name="Normal 94 5" xfId="697"/>
    <cellStyle name="Normal 94 6" xfId="787"/>
    <cellStyle name="Normal 94 7" xfId="877"/>
    <cellStyle name="Normal 94 8" xfId="964"/>
    <cellStyle name="Normal 94 9" xfId="1054"/>
    <cellStyle name="Normal 95" xfId="244"/>
    <cellStyle name="Normal 95 2" xfId="102"/>
    <cellStyle name="Normal 96" xfId="245"/>
    <cellStyle name="Normal 97" xfId="246"/>
    <cellStyle name="Normal 98" xfId="247"/>
    <cellStyle name="Normal 99" xfId="257"/>
    <cellStyle name="Notitie" xfId="3690"/>
    <cellStyle name="Notitie 2" xfId="6044"/>
    <cellStyle name="Notitie 2 2" xfId="7312"/>
    <cellStyle name="Notitie 2 2 2" xfId="4663"/>
    <cellStyle name="Notitie 2 2 3" xfId="15700"/>
    <cellStyle name="Notitie 2 2 4" xfId="19955"/>
    <cellStyle name="Notitie 2 2 5" xfId="24219"/>
    <cellStyle name="Notitie 2 2 6" xfId="28343"/>
    <cellStyle name="Notitie 2 3" xfId="8550"/>
    <cellStyle name="Notitie 2 3 2" xfId="12251"/>
    <cellStyle name="Notitie 2 3 3" xfId="16937"/>
    <cellStyle name="Notitie 2 3 4" xfId="21184"/>
    <cellStyle name="Notitie 2 3 5" xfId="25443"/>
    <cellStyle name="Notitie 2 3 6" xfId="29550"/>
    <cellStyle name="Notitie 2 4" xfId="7405"/>
    <cellStyle name="Notitie 2 5" xfId="14446"/>
    <cellStyle name="Notitie 2 6" xfId="18689"/>
    <cellStyle name="Notitie 2 7" xfId="23002"/>
    <cellStyle name="Notitie 2 8" xfId="27138"/>
    <cellStyle name="Notitie 3" xfId="4851"/>
    <cellStyle name="Notitie 3 2" xfId="6124"/>
    <cellStyle name="Notitie 3 2 2" xfId="11746"/>
    <cellStyle name="Notitie 3 2 3" xfId="14513"/>
    <cellStyle name="Notitie 3 2 4" xfId="18768"/>
    <cellStyle name="Notitie 3 2 5" xfId="23032"/>
    <cellStyle name="Notitie 3 2 6" xfId="27156"/>
    <cellStyle name="Notitie 3 3" xfId="7376"/>
    <cellStyle name="Notitie 3 3 2" xfId="10090"/>
    <cellStyle name="Notitie 3 3 3" xfId="15764"/>
    <cellStyle name="Notitie 3 3 4" xfId="20016"/>
    <cellStyle name="Notitie 3 3 5" xfId="24281"/>
    <cellStyle name="Notitie 3 3 6" xfId="28404"/>
    <cellStyle name="Notitie 3 4" xfId="8974"/>
    <cellStyle name="Notitie 3 5" xfId="13253"/>
    <cellStyle name="Notitie 3 6" xfId="17498"/>
    <cellStyle name="Notitie 3 7" xfId="21811"/>
    <cellStyle name="Notitie 3 8" xfId="25948"/>
    <cellStyle name="Notitie 4" xfId="8987"/>
    <cellStyle name="Notitie 5" xfId="12504"/>
    <cellStyle name="Notitie 6" xfId="15783"/>
    <cellStyle name="Notitie 7" xfId="18726"/>
    <cellStyle name="Notitie 8" xfId="18718"/>
    <cellStyle name="Ongeldig" xfId="3708"/>
    <cellStyle name="Percent 2" xfId="103"/>
    <cellStyle name="Pourcentage" xfId="1" builtinId="5"/>
    <cellStyle name="Pourcentage 16" xfId="1464"/>
    <cellStyle name="Pourcentage 2" xfId="104"/>
    <cellStyle name="Pourcentage 2 10" xfId="1146"/>
    <cellStyle name="Pourcentage 2 11" xfId="1235"/>
    <cellStyle name="Pourcentage 2 12" xfId="1324"/>
    <cellStyle name="Pourcentage 2 13" xfId="1413"/>
    <cellStyle name="Pourcentage 2 14" xfId="1503"/>
    <cellStyle name="Pourcentage 2 15" xfId="1591"/>
    <cellStyle name="Pourcentage 2 16" xfId="1681"/>
    <cellStyle name="Pourcentage 2 17" xfId="1769"/>
    <cellStyle name="Pourcentage 2 18" xfId="1856"/>
    <cellStyle name="Pourcentage 2 19" xfId="1946"/>
    <cellStyle name="Pourcentage 2 2" xfId="105"/>
    <cellStyle name="Pourcentage 2 20" xfId="2027"/>
    <cellStyle name="Pourcentage 2 21" xfId="2095"/>
    <cellStyle name="Pourcentage 2 22" xfId="2213"/>
    <cellStyle name="Pourcentage 2 22 2" xfId="4852"/>
    <cellStyle name="Pourcentage 2 22 3" xfId="8653"/>
    <cellStyle name="Pourcentage 2 22 4" xfId="10230"/>
    <cellStyle name="Pourcentage 2 22 5" xfId="4128"/>
    <cellStyle name="Pourcentage 2 22 6" xfId="13254"/>
    <cellStyle name="Pourcentage 2 22 7" xfId="17499"/>
    <cellStyle name="Pourcentage 2 22 8" xfId="21812"/>
    <cellStyle name="Pourcentage 2 22 9" xfId="25949"/>
    <cellStyle name="Pourcentage 2 23" xfId="2287"/>
    <cellStyle name="Pourcentage 2 24" xfId="2394"/>
    <cellStyle name="Pourcentage 2 25" xfId="2483"/>
    <cellStyle name="Pourcentage 2 26" xfId="2571"/>
    <cellStyle name="Pourcentage 2 27" xfId="2659"/>
    <cellStyle name="Pourcentage 2 28" xfId="2733"/>
    <cellStyle name="Pourcentage 2 29" xfId="2838"/>
    <cellStyle name="Pourcentage 2 3" xfId="521"/>
    <cellStyle name="Pourcentage 2 30" xfId="2911"/>
    <cellStyle name="Pourcentage 2 31" xfId="3000"/>
    <cellStyle name="Pourcentage 2 32" xfId="3966"/>
    <cellStyle name="Pourcentage 2 33" xfId="4676"/>
    <cellStyle name="Pourcentage 2 34" xfId="4039"/>
    <cellStyle name="Pourcentage 2 35" xfId="4686"/>
    <cellStyle name="Pourcentage 2 36" xfId="12323"/>
    <cellStyle name="Pourcentage 2 37" xfId="12289"/>
    <cellStyle name="Pourcentage 2 38" xfId="17497"/>
    <cellStyle name="Pourcentage 2 39" xfId="16968"/>
    <cellStyle name="Pourcentage 2 4" xfId="612"/>
    <cellStyle name="Pourcentage 2 5" xfId="700"/>
    <cellStyle name="Pourcentage 2 6" xfId="790"/>
    <cellStyle name="Pourcentage 2 7" xfId="880"/>
    <cellStyle name="Pourcentage 2 8" xfId="967"/>
    <cellStyle name="Pourcentage 2 9" xfId="1057"/>
    <cellStyle name="Pourcentage 3" xfId="106"/>
    <cellStyle name="Pourcentage 3 10" xfId="12526"/>
    <cellStyle name="Pourcentage 3 11" xfId="12443"/>
    <cellStyle name="Pourcentage 3 12" xfId="14486"/>
    <cellStyle name="Pourcentage 3 13" xfId="21802"/>
    <cellStyle name="Pourcentage 3 2" xfId="3743"/>
    <cellStyle name="Pourcentage 3 2 2" xfId="4853"/>
    <cellStyle name="Pourcentage 3 2 3" xfId="8654"/>
    <cellStyle name="Pourcentage 3 2 4" xfId="9069"/>
    <cellStyle name="Pourcentage 3 2 5" xfId="10918"/>
    <cellStyle name="Pourcentage 3 2 6" xfId="13255"/>
    <cellStyle name="Pourcentage 3 2 7" xfId="17500"/>
    <cellStyle name="Pourcentage 3 2 8" xfId="21813"/>
    <cellStyle name="Pourcentage 3 2 9" xfId="25950"/>
    <cellStyle name="Pourcentage 3 3" xfId="3246"/>
    <cellStyle name="Pourcentage 3 4" xfId="3401"/>
    <cellStyle name="Pourcentage 3 5" xfId="3900"/>
    <cellStyle name="Pourcentage 3 6" xfId="4160"/>
    <cellStyle name="Pourcentage 3 7" xfId="4493"/>
    <cellStyle name="Pourcentage 3 8" xfId="9153"/>
    <cellStyle name="Pourcentage 3 9" xfId="9090"/>
    <cellStyle name="Pourcentage 4" xfId="290"/>
    <cellStyle name="Pourcentage 4 10" xfId="14456"/>
    <cellStyle name="Pourcentage 4 2" xfId="3039"/>
    <cellStyle name="Pourcentage 4 3" xfId="4161"/>
    <cellStyle name="Pourcentage 4 4" xfId="4492"/>
    <cellStyle name="Pourcentage 4 5" xfId="11564"/>
    <cellStyle name="Pourcentage 4 6" xfId="8673"/>
    <cellStyle name="Pourcentage 4 7" xfId="12527"/>
    <cellStyle name="Pourcentage 4 8" xfId="13238"/>
    <cellStyle name="Pourcentage 4 9" xfId="14487"/>
    <cellStyle name="Pourcentage 5" xfId="3259"/>
    <cellStyle name="Pourcentage 5 2" xfId="4854"/>
    <cellStyle name="Pourcentage 6" xfId="4799"/>
    <cellStyle name="Pourcentage 7" xfId="2289"/>
    <cellStyle name="Pourcentage 9" xfId="841"/>
    <cellStyle name="Procent 2" xfId="107"/>
    <cellStyle name="Procent 3" xfId="108"/>
    <cellStyle name="Procent 3 2" xfId="4723"/>
    <cellStyle name="Procent 3 3" xfId="4760"/>
    <cellStyle name="SAPBEXaggData" xfId="109"/>
    <cellStyle name="SAPBEXaggData 10" xfId="3225"/>
    <cellStyle name="SAPBEXaggData 10 2" xfId="6042"/>
    <cellStyle name="SAPBEXaggData 10 2 2" xfId="7310"/>
    <cellStyle name="SAPBEXaggData 10 2 2 2" xfId="8887"/>
    <cellStyle name="SAPBEXaggData 10 2 2 3" xfId="15698"/>
    <cellStyle name="SAPBEXaggData 10 2 2 4" xfId="19953"/>
    <cellStyle name="SAPBEXaggData 10 2 2 5" xfId="24217"/>
    <cellStyle name="SAPBEXaggData 10 2 2 6" xfId="28341"/>
    <cellStyle name="SAPBEXaggData 10 2 3" xfId="8548"/>
    <cellStyle name="SAPBEXaggData 10 2 3 2" xfId="12249"/>
    <cellStyle name="SAPBEXaggData 10 2 3 3" xfId="16935"/>
    <cellStyle name="SAPBEXaggData 10 2 3 4" xfId="21182"/>
    <cellStyle name="SAPBEXaggData 10 2 3 5" xfId="25441"/>
    <cellStyle name="SAPBEXaggData 10 2 3 6" xfId="29548"/>
    <cellStyle name="SAPBEXaggData 10 2 4" xfId="8790"/>
    <cellStyle name="SAPBEXaggData 10 2 5" xfId="14444"/>
    <cellStyle name="SAPBEXaggData 10 2 6" xfId="18687"/>
    <cellStyle name="SAPBEXaggData 10 2 7" xfId="23000"/>
    <cellStyle name="SAPBEXaggData 10 2 8" xfId="27136"/>
    <cellStyle name="SAPBEXaggData 10 3" xfId="4856"/>
    <cellStyle name="SAPBEXaggData 10 3 2" xfId="6126"/>
    <cellStyle name="SAPBEXaggData 10 3 2 2" xfId="9868"/>
    <cellStyle name="SAPBEXaggData 10 3 2 3" xfId="14515"/>
    <cellStyle name="SAPBEXaggData 10 3 2 4" xfId="18770"/>
    <cellStyle name="SAPBEXaggData 10 3 2 5" xfId="23034"/>
    <cellStyle name="SAPBEXaggData 10 3 2 6" xfId="27158"/>
    <cellStyle name="SAPBEXaggData 10 3 3" xfId="7374"/>
    <cellStyle name="SAPBEXaggData 10 3 3 2" xfId="4669"/>
    <cellStyle name="SAPBEXaggData 10 3 3 3" xfId="15762"/>
    <cellStyle name="SAPBEXaggData 10 3 3 4" xfId="20014"/>
    <cellStyle name="SAPBEXaggData 10 3 3 5" xfId="24279"/>
    <cellStyle name="SAPBEXaggData 10 3 3 6" xfId="28402"/>
    <cellStyle name="SAPBEXaggData 10 3 4" xfId="11101"/>
    <cellStyle name="SAPBEXaggData 10 3 5" xfId="13259"/>
    <cellStyle name="SAPBEXaggData 10 3 6" xfId="17503"/>
    <cellStyle name="SAPBEXaggData 10 3 7" xfId="21815"/>
    <cellStyle name="SAPBEXaggData 10 3 8" xfId="25952"/>
    <cellStyle name="SAPBEXaggData 10 4" xfId="10154"/>
    <cellStyle name="SAPBEXaggData 10 5" xfId="12529"/>
    <cellStyle name="SAPBEXaggData 10 6" xfId="13237"/>
    <cellStyle name="SAPBEXaggData 10 7" xfId="14489"/>
    <cellStyle name="SAPBEXaggData 10 8" xfId="20035"/>
    <cellStyle name="SAPBEXaggData 11" xfId="3723"/>
    <cellStyle name="SAPBEXaggData 11 2" xfId="6041"/>
    <cellStyle name="SAPBEXaggData 11 2 2" xfId="7309"/>
    <cellStyle name="SAPBEXaggData 11 2 2 2" xfId="9889"/>
    <cellStyle name="SAPBEXaggData 11 2 2 3" xfId="15697"/>
    <cellStyle name="SAPBEXaggData 11 2 2 4" xfId="19952"/>
    <cellStyle name="SAPBEXaggData 11 2 2 5" xfId="24216"/>
    <cellStyle name="SAPBEXaggData 11 2 2 6" xfId="28340"/>
    <cellStyle name="SAPBEXaggData 11 2 3" xfId="8547"/>
    <cellStyle name="SAPBEXaggData 11 2 3 2" xfId="12248"/>
    <cellStyle name="SAPBEXaggData 11 2 3 3" xfId="16934"/>
    <cellStyle name="SAPBEXaggData 11 2 3 4" xfId="21181"/>
    <cellStyle name="SAPBEXaggData 11 2 3 5" xfId="25440"/>
    <cellStyle name="SAPBEXaggData 11 2 3 6" xfId="29547"/>
    <cellStyle name="SAPBEXaggData 11 2 4" xfId="8634"/>
    <cellStyle name="SAPBEXaggData 11 2 5" xfId="14443"/>
    <cellStyle name="SAPBEXaggData 11 2 6" xfId="18686"/>
    <cellStyle name="SAPBEXaggData 11 2 7" xfId="22999"/>
    <cellStyle name="SAPBEXaggData 11 2 8" xfId="27135"/>
    <cellStyle name="SAPBEXaggData 11 3" xfId="4857"/>
    <cellStyle name="SAPBEXaggData 11 3 2" xfId="6127"/>
    <cellStyle name="SAPBEXaggData 11 3 2 2" xfId="10029"/>
    <cellStyle name="SAPBEXaggData 11 3 2 3" xfId="14516"/>
    <cellStyle name="SAPBEXaggData 11 3 2 4" xfId="18771"/>
    <cellStyle name="SAPBEXaggData 11 3 2 5" xfId="23035"/>
    <cellStyle name="SAPBEXaggData 11 3 2 6" xfId="27159"/>
    <cellStyle name="SAPBEXaggData 11 3 3" xfId="7373"/>
    <cellStyle name="SAPBEXaggData 11 3 3 2" xfId="11651"/>
    <cellStyle name="SAPBEXaggData 11 3 3 3" xfId="15761"/>
    <cellStyle name="SAPBEXaggData 11 3 3 4" xfId="20013"/>
    <cellStyle name="SAPBEXaggData 11 3 3 5" xfId="24278"/>
    <cellStyle name="SAPBEXaggData 11 3 3 6" xfId="28401"/>
    <cellStyle name="SAPBEXaggData 11 3 4" xfId="11726"/>
    <cellStyle name="SAPBEXaggData 11 3 5" xfId="13260"/>
    <cellStyle name="SAPBEXaggData 11 3 6" xfId="17504"/>
    <cellStyle name="SAPBEXaggData 11 3 7" xfId="21816"/>
    <cellStyle name="SAPBEXaggData 11 3 8" xfId="25953"/>
    <cellStyle name="SAPBEXaggData 11 4" xfId="10884"/>
    <cellStyle name="SAPBEXaggData 11 5" xfId="12530"/>
    <cellStyle name="SAPBEXaggData 11 6" xfId="12441"/>
    <cellStyle name="SAPBEXaggData 11 7" xfId="14490"/>
    <cellStyle name="SAPBEXaggData 11 8" xfId="21801"/>
    <cellStyle name="SAPBEXaggData 12" xfId="3830"/>
    <cellStyle name="SAPBEXaggData 12 2" xfId="6040"/>
    <cellStyle name="SAPBEXaggData 12 2 2" xfId="7308"/>
    <cellStyle name="SAPBEXaggData 12 2 2 2" xfId="9276"/>
    <cellStyle name="SAPBEXaggData 12 2 2 3" xfId="15696"/>
    <cellStyle name="SAPBEXaggData 12 2 2 4" xfId="19951"/>
    <cellStyle name="SAPBEXaggData 12 2 2 5" xfId="24215"/>
    <cellStyle name="SAPBEXaggData 12 2 2 6" xfId="28339"/>
    <cellStyle name="SAPBEXaggData 12 2 3" xfId="8546"/>
    <cellStyle name="SAPBEXaggData 12 2 3 2" xfId="12247"/>
    <cellStyle name="SAPBEXaggData 12 2 3 3" xfId="16933"/>
    <cellStyle name="SAPBEXaggData 12 2 3 4" xfId="21180"/>
    <cellStyle name="SAPBEXaggData 12 2 3 5" xfId="25439"/>
    <cellStyle name="SAPBEXaggData 12 2 3 6" xfId="29546"/>
    <cellStyle name="SAPBEXaggData 12 2 4" xfId="11319"/>
    <cellStyle name="SAPBEXaggData 12 2 5" xfId="14442"/>
    <cellStyle name="SAPBEXaggData 12 2 6" xfId="18685"/>
    <cellStyle name="SAPBEXaggData 12 2 7" xfId="22998"/>
    <cellStyle name="SAPBEXaggData 12 2 8" xfId="27134"/>
    <cellStyle name="SAPBEXaggData 12 3" xfId="4858"/>
    <cellStyle name="SAPBEXaggData 12 3 2" xfId="6128"/>
    <cellStyle name="SAPBEXaggData 12 3 2 2" xfId="10191"/>
    <cellStyle name="SAPBEXaggData 12 3 2 3" xfId="14517"/>
    <cellStyle name="SAPBEXaggData 12 3 2 4" xfId="18772"/>
    <cellStyle name="SAPBEXaggData 12 3 2 5" xfId="23036"/>
    <cellStyle name="SAPBEXaggData 12 3 2 6" xfId="27160"/>
    <cellStyle name="SAPBEXaggData 12 3 3" xfId="7372"/>
    <cellStyle name="SAPBEXaggData 12 3 3 2" xfId="10050"/>
    <cellStyle name="SAPBEXaggData 12 3 3 3" xfId="15760"/>
    <cellStyle name="SAPBEXaggData 12 3 3 4" xfId="20012"/>
    <cellStyle name="SAPBEXaggData 12 3 3 5" xfId="24277"/>
    <cellStyle name="SAPBEXaggData 12 3 3 6" xfId="28400"/>
    <cellStyle name="SAPBEXaggData 12 3 4" xfId="9316"/>
    <cellStyle name="SAPBEXaggData 12 3 5" xfId="13261"/>
    <cellStyle name="SAPBEXaggData 12 3 6" xfId="17505"/>
    <cellStyle name="SAPBEXaggData 12 3 7" xfId="21817"/>
    <cellStyle name="SAPBEXaggData 12 3 8" xfId="25954"/>
    <cellStyle name="SAPBEXaggData 12 4" xfId="8823"/>
    <cellStyle name="SAPBEXaggData 12 5" xfId="12531"/>
    <cellStyle name="SAPBEXaggData 12 6" xfId="13236"/>
    <cellStyle name="SAPBEXaggData 12 7" xfId="14491"/>
    <cellStyle name="SAPBEXaggData 12 8" xfId="14455"/>
    <cellStyle name="SAPBEXaggData 13" xfId="3769"/>
    <cellStyle name="SAPBEXaggData 13 2" xfId="6039"/>
    <cellStyle name="SAPBEXaggData 13 2 2" xfId="7307"/>
    <cellStyle name="SAPBEXaggData 13 2 2 2" xfId="11219"/>
    <cellStyle name="SAPBEXaggData 13 2 2 3" xfId="15695"/>
    <cellStyle name="SAPBEXaggData 13 2 2 4" xfId="19950"/>
    <cellStyle name="SAPBEXaggData 13 2 2 5" xfId="24214"/>
    <cellStyle name="SAPBEXaggData 13 2 2 6" xfId="28338"/>
    <cellStyle name="SAPBEXaggData 13 2 3" xfId="8545"/>
    <cellStyle name="SAPBEXaggData 13 2 3 2" xfId="12246"/>
    <cellStyle name="SAPBEXaggData 13 2 3 3" xfId="16932"/>
    <cellStyle name="SAPBEXaggData 13 2 3 4" xfId="21179"/>
    <cellStyle name="SAPBEXaggData 13 2 3 5" xfId="25438"/>
    <cellStyle name="SAPBEXaggData 13 2 3 6" xfId="29545"/>
    <cellStyle name="SAPBEXaggData 13 2 4" xfId="11158"/>
    <cellStyle name="SAPBEXaggData 13 2 5" xfId="14441"/>
    <cellStyle name="SAPBEXaggData 13 2 6" xfId="18684"/>
    <cellStyle name="SAPBEXaggData 13 2 7" xfId="22997"/>
    <cellStyle name="SAPBEXaggData 13 2 8" xfId="27133"/>
    <cellStyle name="SAPBEXaggData 13 3" xfId="4859"/>
    <cellStyle name="SAPBEXaggData 13 3 2" xfId="6129"/>
    <cellStyle name="SAPBEXaggData 13 3 2 2" xfId="8632"/>
    <cellStyle name="SAPBEXaggData 13 3 2 3" xfId="14518"/>
    <cellStyle name="SAPBEXaggData 13 3 2 4" xfId="18773"/>
    <cellStyle name="SAPBEXaggData 13 3 2 5" xfId="23037"/>
    <cellStyle name="SAPBEXaggData 13 3 2 6" xfId="27161"/>
    <cellStyle name="SAPBEXaggData 13 3 3" xfId="7371"/>
    <cellStyle name="SAPBEXaggData 13 3 3 2" xfId="11020"/>
    <cellStyle name="SAPBEXaggData 13 3 3 3" xfId="15759"/>
    <cellStyle name="SAPBEXaggData 13 3 3 4" xfId="20011"/>
    <cellStyle name="SAPBEXaggData 13 3 3 5" xfId="24276"/>
    <cellStyle name="SAPBEXaggData 13 3 3 6" xfId="28399"/>
    <cellStyle name="SAPBEXaggData 13 3 4" xfId="9193"/>
    <cellStyle name="SAPBEXaggData 13 3 5" xfId="13262"/>
    <cellStyle name="SAPBEXaggData 13 3 6" xfId="17506"/>
    <cellStyle name="SAPBEXaggData 13 3 7" xfId="21818"/>
    <cellStyle name="SAPBEXaggData 13 3 8" xfId="25955"/>
    <cellStyle name="SAPBEXaggData 13 4" xfId="4180"/>
    <cellStyle name="SAPBEXaggData 13 5" xfId="12532"/>
    <cellStyle name="SAPBEXaggData 13 6" xfId="12440"/>
    <cellStyle name="SAPBEXaggData 13 7" xfId="14492"/>
    <cellStyle name="SAPBEXaggData 13 8" xfId="21800"/>
    <cellStyle name="SAPBEXaggData 14" xfId="3529"/>
    <cellStyle name="SAPBEXaggData 14 2" xfId="6038"/>
    <cellStyle name="SAPBEXaggData 14 2 2" xfId="7306"/>
    <cellStyle name="SAPBEXaggData 14 2 2 2" xfId="4391"/>
    <cellStyle name="SAPBEXaggData 14 2 2 3" xfId="15694"/>
    <cellStyle name="SAPBEXaggData 14 2 2 4" xfId="19949"/>
    <cellStyle name="SAPBEXaggData 14 2 2 5" xfId="24213"/>
    <cellStyle name="SAPBEXaggData 14 2 2 6" xfId="28337"/>
    <cellStyle name="SAPBEXaggData 14 2 3" xfId="8544"/>
    <cellStyle name="SAPBEXaggData 14 2 3 2" xfId="12245"/>
    <cellStyle name="SAPBEXaggData 14 2 3 3" xfId="16931"/>
    <cellStyle name="SAPBEXaggData 14 2 3 4" xfId="21178"/>
    <cellStyle name="SAPBEXaggData 14 2 3 5" xfId="25437"/>
    <cellStyle name="SAPBEXaggData 14 2 3 6" xfId="29544"/>
    <cellStyle name="SAPBEXaggData 14 2 4" xfId="10996"/>
    <cellStyle name="SAPBEXaggData 14 2 5" xfId="14440"/>
    <cellStyle name="SAPBEXaggData 14 2 6" xfId="18683"/>
    <cellStyle name="SAPBEXaggData 14 2 7" xfId="22996"/>
    <cellStyle name="SAPBEXaggData 14 2 8" xfId="27132"/>
    <cellStyle name="SAPBEXaggData 14 3" xfId="4860"/>
    <cellStyle name="SAPBEXaggData 14 3 2" xfId="6130"/>
    <cellStyle name="SAPBEXaggData 14 3 2 2" xfId="9948"/>
    <cellStyle name="SAPBEXaggData 14 3 2 3" xfId="14519"/>
    <cellStyle name="SAPBEXaggData 14 3 2 4" xfId="18774"/>
    <cellStyle name="SAPBEXaggData 14 3 2 5" xfId="23038"/>
    <cellStyle name="SAPBEXaggData 14 3 2 6" xfId="27162"/>
    <cellStyle name="SAPBEXaggData 14 3 3" xfId="7370"/>
    <cellStyle name="SAPBEXaggData 14 3 3 2" xfId="10438"/>
    <cellStyle name="SAPBEXaggData 14 3 3 3" xfId="15758"/>
    <cellStyle name="SAPBEXaggData 14 3 3 4" xfId="20010"/>
    <cellStyle name="SAPBEXaggData 14 3 3 5" xfId="24275"/>
    <cellStyle name="SAPBEXaggData 14 3 3 6" xfId="28398"/>
    <cellStyle name="SAPBEXaggData 14 3 4" xfId="4463"/>
    <cellStyle name="SAPBEXaggData 14 3 5" xfId="13263"/>
    <cellStyle name="SAPBEXaggData 14 3 6" xfId="17507"/>
    <cellStyle name="SAPBEXaggData 14 3 7" xfId="21819"/>
    <cellStyle name="SAPBEXaggData 14 3 8" xfId="25956"/>
    <cellStyle name="SAPBEXaggData 14 4" xfId="10252"/>
    <cellStyle name="SAPBEXaggData 14 5" xfId="12533"/>
    <cellStyle name="SAPBEXaggData 14 6" xfId="13235"/>
    <cellStyle name="SAPBEXaggData 14 7" xfId="13251"/>
    <cellStyle name="SAPBEXaggData 14 8" xfId="20034"/>
    <cellStyle name="SAPBEXaggData 15" xfId="3355"/>
    <cellStyle name="SAPBEXaggData 15 2" xfId="6037"/>
    <cellStyle name="SAPBEXaggData 15 2 2" xfId="7305"/>
    <cellStyle name="SAPBEXaggData 15 2 2 2" xfId="4662"/>
    <cellStyle name="SAPBEXaggData 15 2 2 3" xfId="15693"/>
    <cellStyle name="SAPBEXaggData 15 2 2 4" xfId="19948"/>
    <cellStyle name="SAPBEXaggData 15 2 2 5" xfId="24212"/>
    <cellStyle name="SAPBEXaggData 15 2 2 6" xfId="28336"/>
    <cellStyle name="SAPBEXaggData 15 2 3" xfId="8543"/>
    <cellStyle name="SAPBEXaggData 15 2 3 2" xfId="12244"/>
    <cellStyle name="SAPBEXaggData 15 2 3 3" xfId="16930"/>
    <cellStyle name="SAPBEXaggData 15 2 3 4" xfId="21177"/>
    <cellStyle name="SAPBEXaggData 15 2 3 5" xfId="25436"/>
    <cellStyle name="SAPBEXaggData 15 2 3 6" xfId="29543"/>
    <cellStyle name="SAPBEXaggData 15 2 4" xfId="11419"/>
    <cellStyle name="SAPBEXaggData 15 2 5" xfId="14439"/>
    <cellStyle name="SAPBEXaggData 15 2 6" xfId="18682"/>
    <cellStyle name="SAPBEXaggData 15 2 7" xfId="22995"/>
    <cellStyle name="SAPBEXaggData 15 2 8" xfId="27131"/>
    <cellStyle name="SAPBEXaggData 15 3" xfId="4861"/>
    <cellStyle name="SAPBEXaggData 15 3 2" xfId="6131"/>
    <cellStyle name="SAPBEXaggData 15 3 2 2" xfId="10618"/>
    <cellStyle name="SAPBEXaggData 15 3 2 3" xfId="14520"/>
    <cellStyle name="SAPBEXaggData 15 3 2 4" xfId="18775"/>
    <cellStyle name="SAPBEXaggData 15 3 2 5" xfId="23039"/>
    <cellStyle name="SAPBEXaggData 15 3 2 6" xfId="27163"/>
    <cellStyle name="SAPBEXaggData 15 3 3" xfId="7369"/>
    <cellStyle name="SAPBEXaggData 15 3 3 2" xfId="11218"/>
    <cellStyle name="SAPBEXaggData 15 3 3 3" xfId="15757"/>
    <cellStyle name="SAPBEXaggData 15 3 3 4" xfId="20009"/>
    <cellStyle name="SAPBEXaggData 15 3 3 5" xfId="24274"/>
    <cellStyle name="SAPBEXaggData 15 3 3 6" xfId="28397"/>
    <cellStyle name="SAPBEXaggData 15 3 4" xfId="4323"/>
    <cellStyle name="SAPBEXaggData 15 3 5" xfId="13264"/>
    <cellStyle name="SAPBEXaggData 15 3 6" xfId="17508"/>
    <cellStyle name="SAPBEXaggData 15 3 7" xfId="21820"/>
    <cellStyle name="SAPBEXaggData 15 3 8" xfId="25957"/>
    <cellStyle name="SAPBEXaggData 15 4" xfId="10875"/>
    <cellStyle name="SAPBEXaggData 15 5" xfId="12534"/>
    <cellStyle name="SAPBEXaggData 15 6" xfId="12439"/>
    <cellStyle name="SAPBEXaggData 15 7" xfId="14493"/>
    <cellStyle name="SAPBEXaggData 15 8" xfId="21799"/>
    <cellStyle name="SAPBEXaggData 16" xfId="3215"/>
    <cellStyle name="SAPBEXaggData 16 2" xfId="6036"/>
    <cellStyle name="SAPBEXaggData 16 2 2" xfId="7304"/>
    <cellStyle name="SAPBEXaggData 16 2 2 2" xfId="9362"/>
    <cellStyle name="SAPBEXaggData 16 2 2 3" xfId="15692"/>
    <cellStyle name="SAPBEXaggData 16 2 2 4" xfId="19947"/>
    <cellStyle name="SAPBEXaggData 16 2 2 5" xfId="24211"/>
    <cellStyle name="SAPBEXaggData 16 2 2 6" xfId="28335"/>
    <cellStyle name="SAPBEXaggData 16 2 3" xfId="8542"/>
    <cellStyle name="SAPBEXaggData 16 2 3 2" xfId="12243"/>
    <cellStyle name="SAPBEXaggData 16 2 3 3" xfId="16929"/>
    <cellStyle name="SAPBEXaggData 16 2 3 4" xfId="21176"/>
    <cellStyle name="SAPBEXaggData 16 2 3 5" xfId="25435"/>
    <cellStyle name="SAPBEXaggData 16 2 3 6" xfId="29542"/>
    <cellStyle name="SAPBEXaggData 16 2 4" xfId="10617"/>
    <cellStyle name="SAPBEXaggData 16 2 5" xfId="14438"/>
    <cellStyle name="SAPBEXaggData 16 2 6" xfId="18681"/>
    <cellStyle name="SAPBEXaggData 16 2 7" xfId="22994"/>
    <cellStyle name="SAPBEXaggData 16 2 8" xfId="27130"/>
    <cellStyle name="SAPBEXaggData 16 3" xfId="4862"/>
    <cellStyle name="SAPBEXaggData 16 3 2" xfId="6132"/>
    <cellStyle name="SAPBEXaggData 16 3 2 2" xfId="10289"/>
    <cellStyle name="SAPBEXaggData 16 3 2 3" xfId="14521"/>
    <cellStyle name="SAPBEXaggData 16 3 2 4" xfId="18776"/>
    <cellStyle name="SAPBEXaggData 16 3 2 5" xfId="23040"/>
    <cellStyle name="SAPBEXaggData 16 3 2 6" xfId="27164"/>
    <cellStyle name="SAPBEXaggData 16 3 3" xfId="7368"/>
    <cellStyle name="SAPBEXaggData 16 3 3 2" xfId="3930"/>
    <cellStyle name="SAPBEXaggData 16 3 3 3" xfId="15756"/>
    <cellStyle name="SAPBEXaggData 16 3 3 4" xfId="20008"/>
    <cellStyle name="SAPBEXaggData 16 3 3 5" xfId="24273"/>
    <cellStyle name="SAPBEXaggData 16 3 3 6" xfId="28396"/>
    <cellStyle name="SAPBEXaggData 16 3 4" xfId="9413"/>
    <cellStyle name="SAPBEXaggData 16 3 5" xfId="13265"/>
    <cellStyle name="SAPBEXaggData 16 3 6" xfId="17509"/>
    <cellStyle name="SAPBEXaggData 16 3 7" xfId="21821"/>
    <cellStyle name="SAPBEXaggData 16 3 8" xfId="25958"/>
    <cellStyle name="SAPBEXaggData 16 4" xfId="10730"/>
    <cellStyle name="SAPBEXaggData 16 5" xfId="12535"/>
    <cellStyle name="SAPBEXaggData 16 6" xfId="13234"/>
    <cellStyle name="SAPBEXaggData 16 7" xfId="17464"/>
    <cellStyle name="SAPBEXaggData 16 8" xfId="14454"/>
    <cellStyle name="SAPBEXaggData 17" xfId="3297"/>
    <cellStyle name="SAPBEXaggData 17 2" xfId="6035"/>
    <cellStyle name="SAPBEXaggData 17 2 2" xfId="7303"/>
    <cellStyle name="SAPBEXaggData 17 2 2 2" xfId="11806"/>
    <cellStyle name="SAPBEXaggData 17 2 2 3" xfId="15691"/>
    <cellStyle name="SAPBEXaggData 17 2 2 4" xfId="19946"/>
    <cellStyle name="SAPBEXaggData 17 2 2 5" xfId="24210"/>
    <cellStyle name="SAPBEXaggData 17 2 2 6" xfId="28334"/>
    <cellStyle name="SAPBEXaggData 17 2 3" xfId="8541"/>
    <cellStyle name="SAPBEXaggData 17 2 3 2" xfId="12242"/>
    <cellStyle name="SAPBEXaggData 17 2 3 3" xfId="16928"/>
    <cellStyle name="SAPBEXaggData 17 2 3 4" xfId="21175"/>
    <cellStyle name="SAPBEXaggData 17 2 3 5" xfId="25434"/>
    <cellStyle name="SAPBEXaggData 17 2 3 6" xfId="29541"/>
    <cellStyle name="SAPBEXaggData 17 2 4" xfId="9950"/>
    <cellStyle name="SAPBEXaggData 17 2 5" xfId="14437"/>
    <cellStyle name="SAPBEXaggData 17 2 6" xfId="18680"/>
    <cellStyle name="SAPBEXaggData 17 2 7" xfId="22993"/>
    <cellStyle name="SAPBEXaggData 17 2 8" xfId="27129"/>
    <cellStyle name="SAPBEXaggData 17 3" xfId="4863"/>
    <cellStyle name="SAPBEXaggData 17 3 2" xfId="6133"/>
    <cellStyle name="SAPBEXaggData 17 3 2 2" xfId="10997"/>
    <cellStyle name="SAPBEXaggData 17 3 2 3" xfId="14522"/>
    <cellStyle name="SAPBEXaggData 17 3 2 4" xfId="18777"/>
    <cellStyle name="SAPBEXaggData 17 3 2 5" xfId="23041"/>
    <cellStyle name="SAPBEXaggData 17 3 2 6" xfId="27165"/>
    <cellStyle name="SAPBEXaggData 17 3 3" xfId="7367"/>
    <cellStyle name="SAPBEXaggData 17 3 3 2" xfId="4668"/>
    <cellStyle name="SAPBEXaggData 17 3 3 3" xfId="15755"/>
    <cellStyle name="SAPBEXaggData 17 3 3 4" xfId="20007"/>
    <cellStyle name="SAPBEXaggData 17 3 3 5" xfId="24272"/>
    <cellStyle name="SAPBEXaggData 17 3 3 6" xfId="28395"/>
    <cellStyle name="SAPBEXaggData 17 3 4" xfId="12034"/>
    <cellStyle name="SAPBEXaggData 17 3 5" xfId="13266"/>
    <cellStyle name="SAPBEXaggData 17 3 6" xfId="17510"/>
    <cellStyle name="SAPBEXaggData 17 3 7" xfId="21822"/>
    <cellStyle name="SAPBEXaggData 17 3 8" xfId="25959"/>
    <cellStyle name="SAPBEXaggData 17 4" xfId="11708"/>
    <cellStyle name="SAPBEXaggData 17 5" xfId="12536"/>
    <cellStyle name="SAPBEXaggData 17 6" xfId="12438"/>
    <cellStyle name="SAPBEXaggData 17 7" xfId="18724"/>
    <cellStyle name="SAPBEXaggData 17 8" xfId="21798"/>
    <cellStyle name="SAPBEXaggData 18" xfId="3416"/>
    <cellStyle name="SAPBEXaggData 18 2" xfId="6034"/>
    <cellStyle name="SAPBEXaggData 18 2 2" xfId="7302"/>
    <cellStyle name="SAPBEXaggData 18 2 2 2" xfId="8731"/>
    <cellStyle name="SAPBEXaggData 18 2 2 3" xfId="15690"/>
    <cellStyle name="SAPBEXaggData 18 2 2 4" xfId="19945"/>
    <cellStyle name="SAPBEXaggData 18 2 2 5" xfId="24209"/>
    <cellStyle name="SAPBEXaggData 18 2 2 6" xfId="28333"/>
    <cellStyle name="SAPBEXaggData 18 2 3" xfId="8540"/>
    <cellStyle name="SAPBEXaggData 18 2 3 2" xfId="12241"/>
    <cellStyle name="SAPBEXaggData 18 2 3 3" xfId="16927"/>
    <cellStyle name="SAPBEXaggData 18 2 3 4" xfId="21174"/>
    <cellStyle name="SAPBEXaggData 18 2 3 5" xfId="25433"/>
    <cellStyle name="SAPBEXaggData 18 2 3 6" xfId="29540"/>
    <cellStyle name="SAPBEXaggData 18 2 4" xfId="4572"/>
    <cellStyle name="SAPBEXaggData 18 2 5" xfId="14436"/>
    <cellStyle name="SAPBEXaggData 18 2 6" xfId="18679"/>
    <cellStyle name="SAPBEXaggData 18 2 7" xfId="22992"/>
    <cellStyle name="SAPBEXaggData 18 2 8" xfId="27128"/>
    <cellStyle name="SAPBEXaggData 18 3" xfId="4864"/>
    <cellStyle name="SAPBEXaggData 18 3 2" xfId="6134"/>
    <cellStyle name="SAPBEXaggData 18 3 2 2" xfId="11159"/>
    <cellStyle name="SAPBEXaggData 18 3 2 3" xfId="14523"/>
    <cellStyle name="SAPBEXaggData 18 3 2 4" xfId="18778"/>
    <cellStyle name="SAPBEXaggData 18 3 2 5" xfId="23042"/>
    <cellStyle name="SAPBEXaggData 18 3 2 6" xfId="27166"/>
    <cellStyle name="SAPBEXaggData 18 3 3" xfId="7366"/>
    <cellStyle name="SAPBEXaggData 18 3 3 2" xfId="10522"/>
    <cellStyle name="SAPBEXaggData 18 3 3 3" xfId="15754"/>
    <cellStyle name="SAPBEXaggData 18 3 3 4" xfId="20006"/>
    <cellStyle name="SAPBEXaggData 18 3 3 5" xfId="24271"/>
    <cellStyle name="SAPBEXaggData 18 3 3 6" xfId="28394"/>
    <cellStyle name="SAPBEXaggData 18 3 4" xfId="8812"/>
    <cellStyle name="SAPBEXaggData 18 3 5" xfId="13267"/>
    <cellStyle name="SAPBEXaggData 18 3 6" xfId="17511"/>
    <cellStyle name="SAPBEXaggData 18 3 7" xfId="21823"/>
    <cellStyle name="SAPBEXaggData 18 3 8" xfId="25960"/>
    <cellStyle name="SAPBEXaggData 18 4" xfId="8663"/>
    <cellStyle name="SAPBEXaggData 18 5" xfId="12537"/>
    <cellStyle name="SAPBEXaggData 18 6" xfId="13233"/>
    <cellStyle name="SAPBEXaggData 18 7" xfId="17423"/>
    <cellStyle name="SAPBEXaggData 18 8" xfId="20038"/>
    <cellStyle name="SAPBEXaggData 19" xfId="3438"/>
    <cellStyle name="SAPBEXaggData 19 2" xfId="6033"/>
    <cellStyle name="SAPBEXaggData 19 2 2" xfId="7301"/>
    <cellStyle name="SAPBEXaggData 19 2 2 2" xfId="4084"/>
    <cellStyle name="SAPBEXaggData 19 2 2 3" xfId="15689"/>
    <cellStyle name="SAPBEXaggData 19 2 2 4" xfId="19944"/>
    <cellStyle name="SAPBEXaggData 19 2 2 5" xfId="24208"/>
    <cellStyle name="SAPBEXaggData 19 2 2 6" xfId="28332"/>
    <cellStyle name="SAPBEXaggData 19 2 3" xfId="8539"/>
    <cellStyle name="SAPBEXaggData 19 2 3 2" xfId="12240"/>
    <cellStyle name="SAPBEXaggData 19 2 3 3" xfId="16926"/>
    <cellStyle name="SAPBEXaggData 19 2 3 4" xfId="21173"/>
    <cellStyle name="SAPBEXaggData 19 2 3 5" xfId="25432"/>
    <cellStyle name="SAPBEXaggData 19 2 3 6" xfId="29539"/>
    <cellStyle name="SAPBEXaggData 19 2 4" xfId="10190"/>
    <cellStyle name="SAPBEXaggData 19 2 5" xfId="14435"/>
    <cellStyle name="SAPBEXaggData 19 2 6" xfId="18678"/>
    <cellStyle name="SAPBEXaggData 19 2 7" xfId="22991"/>
    <cellStyle name="SAPBEXaggData 19 2 8" xfId="27127"/>
    <cellStyle name="SAPBEXaggData 19 3" xfId="4865"/>
    <cellStyle name="SAPBEXaggData 19 3 2" xfId="6135"/>
    <cellStyle name="SAPBEXaggData 19 3 2 2" xfId="11320"/>
    <cellStyle name="SAPBEXaggData 19 3 2 3" xfId="14524"/>
    <cellStyle name="SAPBEXaggData 19 3 2 4" xfId="18779"/>
    <cellStyle name="SAPBEXaggData 19 3 2 5" xfId="23043"/>
    <cellStyle name="SAPBEXaggData 19 3 2 6" xfId="27167"/>
    <cellStyle name="SAPBEXaggData 19 3 3" xfId="7365"/>
    <cellStyle name="SAPBEXaggData 19 3 3 2" xfId="8888"/>
    <cellStyle name="SAPBEXaggData 19 3 3 3" xfId="15753"/>
    <cellStyle name="SAPBEXaggData 19 3 3 4" xfId="20005"/>
    <cellStyle name="SAPBEXaggData 19 3 3 5" xfId="24270"/>
    <cellStyle name="SAPBEXaggData 19 3 3 6" xfId="28393"/>
    <cellStyle name="SAPBEXaggData 19 3 4" xfId="9435"/>
    <cellStyle name="SAPBEXaggData 19 3 5" xfId="13268"/>
    <cellStyle name="SAPBEXaggData 19 3 6" xfId="17512"/>
    <cellStyle name="SAPBEXaggData 19 3 7" xfId="21824"/>
    <cellStyle name="SAPBEXaggData 19 3 8" xfId="25961"/>
    <cellStyle name="SAPBEXaggData 19 4" xfId="9982"/>
    <cellStyle name="SAPBEXaggData 19 5" xfId="12538"/>
    <cellStyle name="SAPBEXaggData 19 6" xfId="12437"/>
    <cellStyle name="SAPBEXaggData 19 7" xfId="18710"/>
    <cellStyle name="SAPBEXaggData 19 8" xfId="21797"/>
    <cellStyle name="SAPBEXaggData 2" xfId="3592"/>
    <cellStyle name="SAPBEXaggData 2 2" xfId="5483"/>
    <cellStyle name="SAPBEXaggData 2 2 2" xfId="6751"/>
    <cellStyle name="SAPBEXaggData 2 2 2 2" xfId="4220"/>
    <cellStyle name="SAPBEXaggData 2 2 2 3" xfId="15139"/>
    <cellStyle name="SAPBEXaggData 2 2 2 4" xfId="19394"/>
    <cellStyle name="SAPBEXaggData 2 2 2 5" xfId="23658"/>
    <cellStyle name="SAPBEXaggData 2 2 2 6" xfId="27782"/>
    <cellStyle name="SAPBEXaggData 2 2 3" xfId="7989"/>
    <cellStyle name="SAPBEXaggData 2 2 3 2" xfId="9638"/>
    <cellStyle name="SAPBEXaggData 2 2 3 3" xfId="16376"/>
    <cellStyle name="SAPBEXaggData 2 2 3 4" xfId="20623"/>
    <cellStyle name="SAPBEXaggData 2 2 3 5" xfId="24882"/>
    <cellStyle name="SAPBEXaggData 2 2 3 6" xfId="28989"/>
    <cellStyle name="SAPBEXaggData 2 2 4" xfId="9855"/>
    <cellStyle name="SAPBEXaggData 2 2 5" xfId="13885"/>
    <cellStyle name="SAPBEXaggData 2 2 6" xfId="18128"/>
    <cellStyle name="SAPBEXaggData 2 2 7" xfId="22441"/>
    <cellStyle name="SAPBEXaggData 2 2 8" xfId="26577"/>
    <cellStyle name="SAPBEXaggData 2 3" xfId="4866"/>
    <cellStyle name="SAPBEXaggData 2 3 2" xfId="6136"/>
    <cellStyle name="SAPBEXaggData 2 3 2 2" xfId="4575"/>
    <cellStyle name="SAPBEXaggData 2 3 2 3" xfId="14525"/>
    <cellStyle name="SAPBEXaggData 2 3 2 4" xfId="18780"/>
    <cellStyle name="SAPBEXaggData 2 3 2 5" xfId="23044"/>
    <cellStyle name="SAPBEXaggData 2 3 2 6" xfId="27168"/>
    <cellStyle name="SAPBEXaggData 2 3 3" xfId="7364"/>
    <cellStyle name="SAPBEXaggData 2 3 3 2" xfId="9890"/>
    <cellStyle name="SAPBEXaggData 2 3 3 3" xfId="15752"/>
    <cellStyle name="SAPBEXaggData 2 3 3 4" xfId="20004"/>
    <cellStyle name="SAPBEXaggData 2 3 3 5" xfId="24269"/>
    <cellStyle name="SAPBEXaggData 2 3 3 6" xfId="28392"/>
    <cellStyle name="SAPBEXaggData 2 3 4" xfId="10479"/>
    <cellStyle name="SAPBEXaggData 2 3 5" xfId="13269"/>
    <cellStyle name="SAPBEXaggData 2 3 6" xfId="17513"/>
    <cellStyle name="SAPBEXaggData 2 3 7" xfId="21825"/>
    <cellStyle name="SAPBEXaggData 2 3 8" xfId="25962"/>
    <cellStyle name="SAPBEXaggData 2 4" xfId="8985"/>
    <cellStyle name="SAPBEXaggData 2 5" xfId="12539"/>
    <cellStyle name="SAPBEXaggData 2 6" xfId="13232"/>
    <cellStyle name="SAPBEXaggData 2 7" xfId="17410"/>
    <cellStyle name="SAPBEXaggData 2 8" xfId="14453"/>
    <cellStyle name="SAPBEXaggData 20" xfId="6043"/>
    <cellStyle name="SAPBEXaggData 20 2" xfId="7311"/>
    <cellStyle name="SAPBEXaggData 20 2 2" xfId="10523"/>
    <cellStyle name="SAPBEXaggData 20 2 3" xfId="15699"/>
    <cellStyle name="SAPBEXaggData 20 2 4" xfId="19954"/>
    <cellStyle name="SAPBEXaggData 20 2 5" xfId="24218"/>
    <cellStyle name="SAPBEXaggData 20 2 6" xfId="28342"/>
    <cellStyle name="SAPBEXaggData 20 3" xfId="8549"/>
    <cellStyle name="SAPBEXaggData 20 3 2" xfId="12250"/>
    <cellStyle name="SAPBEXaggData 20 3 3" xfId="16936"/>
    <cellStyle name="SAPBEXaggData 20 3 4" xfId="21183"/>
    <cellStyle name="SAPBEXaggData 20 3 5" xfId="25442"/>
    <cellStyle name="SAPBEXaggData 20 3 6" xfId="29549"/>
    <cellStyle name="SAPBEXaggData 20 4" xfId="9455"/>
    <cellStyle name="SAPBEXaggData 20 5" xfId="14445"/>
    <cellStyle name="SAPBEXaggData 20 6" xfId="18688"/>
    <cellStyle name="SAPBEXaggData 20 7" xfId="23001"/>
    <cellStyle name="SAPBEXaggData 20 8" xfId="27137"/>
    <cellStyle name="SAPBEXaggData 21" xfId="4855"/>
    <cellStyle name="SAPBEXaggData 21 2" xfId="6125"/>
    <cellStyle name="SAPBEXaggData 21 2 2" xfId="9125"/>
    <cellStyle name="SAPBEXaggData 21 2 3" xfId="14514"/>
    <cellStyle name="SAPBEXaggData 21 2 4" xfId="18769"/>
    <cellStyle name="SAPBEXaggData 21 2 5" xfId="23033"/>
    <cellStyle name="SAPBEXaggData 21 2 6" xfId="27157"/>
    <cellStyle name="SAPBEXaggData 21 3" xfId="7375"/>
    <cellStyle name="SAPBEXaggData 21 3 2" xfId="11056"/>
    <cellStyle name="SAPBEXaggData 21 3 3" xfId="15763"/>
    <cellStyle name="SAPBEXaggData 21 3 4" xfId="20015"/>
    <cellStyle name="SAPBEXaggData 21 3 5" xfId="24280"/>
    <cellStyle name="SAPBEXaggData 21 3 6" xfId="28403"/>
    <cellStyle name="SAPBEXaggData 21 4" xfId="9731"/>
    <cellStyle name="SAPBEXaggData 21 5" xfId="13258"/>
    <cellStyle name="SAPBEXaggData 21 6" xfId="17502"/>
    <cellStyle name="SAPBEXaggData 21 7" xfId="21814"/>
    <cellStyle name="SAPBEXaggData 21 8" xfId="25951"/>
    <cellStyle name="SAPBEXaggData 22" xfId="8666"/>
    <cellStyle name="SAPBEXaggData 23" xfId="12271"/>
    <cellStyle name="SAPBEXaggData 24" xfId="15790"/>
    <cellStyle name="SAPBEXaggData 25" xfId="17061"/>
    <cellStyle name="SAPBEXaggData 26" xfId="24299"/>
    <cellStyle name="SAPBEXaggData 3" xfId="3444"/>
    <cellStyle name="SAPBEXaggData 3 2" xfId="6032"/>
    <cellStyle name="SAPBEXaggData 3 2 2" xfId="7300"/>
    <cellStyle name="SAPBEXaggData 3 2 2 2" xfId="4228"/>
    <cellStyle name="SAPBEXaggData 3 2 2 3" xfId="15688"/>
    <cellStyle name="SAPBEXaggData 3 2 2 4" xfId="19943"/>
    <cellStyle name="SAPBEXaggData 3 2 2 5" xfId="24207"/>
    <cellStyle name="SAPBEXaggData 3 2 2 6" xfId="28331"/>
    <cellStyle name="SAPBEXaggData 3 2 3" xfId="8538"/>
    <cellStyle name="SAPBEXaggData 3 2 3 2" xfId="12239"/>
    <cellStyle name="SAPBEXaggData 3 2 3 3" xfId="16925"/>
    <cellStyle name="SAPBEXaggData 3 2 3 4" xfId="21172"/>
    <cellStyle name="SAPBEXaggData 3 2 3 5" xfId="25431"/>
    <cellStyle name="SAPBEXaggData 3 2 3 6" xfId="29538"/>
    <cellStyle name="SAPBEXaggData 3 2 4" xfId="10028"/>
    <cellStyle name="SAPBEXaggData 3 2 5" xfId="14434"/>
    <cellStyle name="SAPBEXaggData 3 2 6" xfId="18677"/>
    <cellStyle name="SAPBEXaggData 3 2 7" xfId="22990"/>
    <cellStyle name="SAPBEXaggData 3 2 8" xfId="27126"/>
    <cellStyle name="SAPBEXaggData 3 3" xfId="4867"/>
    <cellStyle name="SAPBEXaggData 3 3 2" xfId="6137"/>
    <cellStyle name="SAPBEXaggData 3 3 2 2" xfId="8789"/>
    <cellStyle name="SAPBEXaggData 3 3 2 3" xfId="14526"/>
    <cellStyle name="SAPBEXaggData 3 3 2 4" xfId="18781"/>
    <cellStyle name="SAPBEXaggData 3 3 2 5" xfId="23045"/>
    <cellStyle name="SAPBEXaggData 3 3 2 6" xfId="27169"/>
    <cellStyle name="SAPBEXaggData 3 3 3" xfId="7363"/>
    <cellStyle name="SAPBEXaggData 3 3 3 2" xfId="9275"/>
    <cellStyle name="SAPBEXaggData 3 3 3 3" xfId="15751"/>
    <cellStyle name="SAPBEXaggData 3 3 3 4" xfId="20003"/>
    <cellStyle name="SAPBEXaggData 3 3 3 5" xfId="24268"/>
    <cellStyle name="SAPBEXaggData 3 3 3 6" xfId="28391"/>
    <cellStyle name="SAPBEXaggData 3 3 4" xfId="9702"/>
    <cellStyle name="SAPBEXaggData 3 3 5" xfId="13270"/>
    <cellStyle name="SAPBEXaggData 3 3 6" xfId="17514"/>
    <cellStyle name="SAPBEXaggData 3 3 7" xfId="21826"/>
    <cellStyle name="SAPBEXaggData 3 3 8" xfId="25963"/>
    <cellStyle name="SAPBEXaggData 3 4" xfId="9831"/>
    <cellStyle name="SAPBEXaggData 3 5" xfId="12540"/>
    <cellStyle name="SAPBEXaggData 3 6" xfId="12436"/>
    <cellStyle name="SAPBEXaggData 3 7" xfId="14494"/>
    <cellStyle name="SAPBEXaggData 3 8" xfId="21796"/>
    <cellStyle name="SAPBEXaggData 4" xfId="3777"/>
    <cellStyle name="SAPBEXaggData 4 2" xfId="6031"/>
    <cellStyle name="SAPBEXaggData 4 2 2" xfId="7299"/>
    <cellStyle name="SAPBEXaggData 4 2 2 2" xfId="9625"/>
    <cellStyle name="SAPBEXaggData 4 2 2 3" xfId="15687"/>
    <cellStyle name="SAPBEXaggData 4 2 2 4" xfId="19942"/>
    <cellStyle name="SAPBEXaggData 4 2 2 5" xfId="24206"/>
    <cellStyle name="SAPBEXaggData 4 2 2 6" xfId="28330"/>
    <cellStyle name="SAPBEXaggData 4 2 3" xfId="8537"/>
    <cellStyle name="SAPBEXaggData 4 2 3 2" xfId="12238"/>
    <cellStyle name="SAPBEXaggData 4 2 3 3" xfId="16924"/>
    <cellStyle name="SAPBEXaggData 4 2 3 4" xfId="21171"/>
    <cellStyle name="SAPBEXaggData 4 2 3 5" xfId="25430"/>
    <cellStyle name="SAPBEXaggData 4 2 3 6" xfId="29537"/>
    <cellStyle name="SAPBEXaggData 4 2 4" xfId="9867"/>
    <cellStyle name="SAPBEXaggData 4 2 5" xfId="14433"/>
    <cellStyle name="SAPBEXaggData 4 2 6" xfId="18676"/>
    <cellStyle name="SAPBEXaggData 4 2 7" xfId="22989"/>
    <cellStyle name="SAPBEXaggData 4 2 8" xfId="27125"/>
    <cellStyle name="SAPBEXaggData 4 3" xfId="4868"/>
    <cellStyle name="SAPBEXaggData 4 3 2" xfId="6138"/>
    <cellStyle name="SAPBEXaggData 4 3 2 2" xfId="9456"/>
    <cellStyle name="SAPBEXaggData 4 3 2 3" xfId="14527"/>
    <cellStyle name="SAPBEXaggData 4 3 2 4" xfId="18782"/>
    <cellStyle name="SAPBEXaggData 4 3 2 5" xfId="23046"/>
    <cellStyle name="SAPBEXaggData 4 3 2 6" xfId="27170"/>
    <cellStyle name="SAPBEXaggData 4 3 3" xfId="7362"/>
    <cellStyle name="SAPBEXaggData 4 3 3 2" xfId="9422"/>
    <cellStyle name="SAPBEXaggData 4 3 3 3" xfId="15750"/>
    <cellStyle name="SAPBEXaggData 4 3 3 4" xfId="20002"/>
    <cellStyle name="SAPBEXaggData 4 3 3 5" xfId="24267"/>
    <cellStyle name="SAPBEXaggData 4 3 3 6" xfId="28390"/>
    <cellStyle name="SAPBEXaggData 4 3 4" xfId="9556"/>
    <cellStyle name="SAPBEXaggData 4 3 5" xfId="13271"/>
    <cellStyle name="SAPBEXaggData 4 3 6" xfId="17515"/>
    <cellStyle name="SAPBEXaggData 4 3 7" xfId="21827"/>
    <cellStyle name="SAPBEXaggData 4 3 8" xfId="25964"/>
    <cellStyle name="SAPBEXaggData 4 4" xfId="9992"/>
    <cellStyle name="SAPBEXaggData 4 5" xfId="12541"/>
    <cellStyle name="SAPBEXaggData 4 6" xfId="13231"/>
    <cellStyle name="SAPBEXaggData 4 7" xfId="14495"/>
    <cellStyle name="SAPBEXaggData 4 8" xfId="20033"/>
    <cellStyle name="SAPBEXaggData 5" xfId="3719"/>
    <cellStyle name="SAPBEXaggData 5 2" xfId="6030"/>
    <cellStyle name="SAPBEXaggData 5 2 2" xfId="7298"/>
    <cellStyle name="SAPBEXaggData 5 2 2 2" xfId="4661"/>
    <cellStyle name="SAPBEXaggData 5 2 2 3" xfId="15686"/>
    <cellStyle name="SAPBEXaggData 5 2 2 4" xfId="19941"/>
    <cellStyle name="SAPBEXaggData 5 2 2 5" xfId="24205"/>
    <cellStyle name="SAPBEXaggData 5 2 2 6" xfId="28329"/>
    <cellStyle name="SAPBEXaggData 5 2 3" xfId="8536"/>
    <cellStyle name="SAPBEXaggData 5 2 3 2" xfId="12237"/>
    <cellStyle name="SAPBEXaggData 5 2 3 3" xfId="16923"/>
    <cellStyle name="SAPBEXaggData 5 2 3 4" xfId="21170"/>
    <cellStyle name="SAPBEXaggData 5 2 3 5" xfId="25429"/>
    <cellStyle name="SAPBEXaggData 5 2 3 6" xfId="29536"/>
    <cellStyle name="SAPBEXaggData 5 2 4" xfId="10288"/>
    <cellStyle name="SAPBEXaggData 5 2 5" xfId="14432"/>
    <cellStyle name="SAPBEXaggData 5 2 6" xfId="18675"/>
    <cellStyle name="SAPBEXaggData 5 2 7" xfId="22988"/>
    <cellStyle name="SAPBEXaggData 5 2 8" xfId="27124"/>
    <cellStyle name="SAPBEXaggData 5 3" xfId="4869"/>
    <cellStyle name="SAPBEXaggData 5 3 2" xfId="6139"/>
    <cellStyle name="SAPBEXaggData 5 3 2 2" xfId="11420"/>
    <cellStyle name="SAPBEXaggData 5 3 2 3" xfId="14528"/>
    <cellStyle name="SAPBEXaggData 5 3 2 4" xfId="18783"/>
    <cellStyle name="SAPBEXaggData 5 3 2 5" xfId="23047"/>
    <cellStyle name="SAPBEXaggData 5 3 2 6" xfId="27171"/>
    <cellStyle name="SAPBEXaggData 5 3 3" xfId="7361"/>
    <cellStyle name="SAPBEXaggData 5 3 3 2" xfId="9986"/>
    <cellStyle name="SAPBEXaggData 5 3 3 3" xfId="15749"/>
    <cellStyle name="SAPBEXaggData 5 3 3 4" xfId="20001"/>
    <cellStyle name="SAPBEXaggData 5 3 3 5" xfId="24266"/>
    <cellStyle name="SAPBEXaggData 5 3 3 6" xfId="28389"/>
    <cellStyle name="SAPBEXaggData 5 3 4" xfId="10576"/>
    <cellStyle name="SAPBEXaggData 5 3 5" xfId="13272"/>
    <cellStyle name="SAPBEXaggData 5 3 6" xfId="17516"/>
    <cellStyle name="SAPBEXaggData 5 3 7" xfId="21828"/>
    <cellStyle name="SAPBEXaggData 5 3 8" xfId="25965"/>
    <cellStyle name="SAPBEXaggData 5 4" xfId="11281"/>
    <cellStyle name="SAPBEXaggData 5 5" xfId="12542"/>
    <cellStyle name="SAPBEXaggData 5 6" xfId="12435"/>
    <cellStyle name="SAPBEXaggData 5 7" xfId="14498"/>
    <cellStyle name="SAPBEXaggData 5 8" xfId="21783"/>
    <cellStyle name="SAPBEXaggData 6" xfId="3418"/>
    <cellStyle name="SAPBEXaggData 6 2" xfId="6029"/>
    <cellStyle name="SAPBEXaggData 6 2 2" xfId="7297"/>
    <cellStyle name="SAPBEXaggData 6 2 2 2" xfId="6102"/>
    <cellStyle name="SAPBEXaggData 6 2 2 3" xfId="15685"/>
    <cellStyle name="SAPBEXaggData 6 2 2 4" xfId="19940"/>
    <cellStyle name="SAPBEXaggData 6 2 2 5" xfId="24204"/>
    <cellStyle name="SAPBEXaggData 6 2 2 6" xfId="28328"/>
    <cellStyle name="SAPBEXaggData 6 2 3" xfId="8535"/>
    <cellStyle name="SAPBEXaggData 6 2 3 2" xfId="12236"/>
    <cellStyle name="SAPBEXaggData 6 2 3 3" xfId="16922"/>
    <cellStyle name="SAPBEXaggData 6 2 3 4" xfId="21169"/>
    <cellStyle name="SAPBEXaggData 6 2 3 5" xfId="25428"/>
    <cellStyle name="SAPBEXaggData 6 2 3 6" xfId="29535"/>
    <cellStyle name="SAPBEXaggData 6 2 4" xfId="11745"/>
    <cellStyle name="SAPBEXaggData 6 2 5" xfId="14431"/>
    <cellStyle name="SAPBEXaggData 6 2 6" xfId="18674"/>
    <cellStyle name="SAPBEXaggData 6 2 7" xfId="22987"/>
    <cellStyle name="SAPBEXaggData 6 2 8" xfId="27123"/>
    <cellStyle name="SAPBEXaggData 6 3" xfId="4870"/>
    <cellStyle name="SAPBEXaggData 6 3 2" xfId="6140"/>
    <cellStyle name="SAPBEXaggData 6 3 2 2" xfId="4441"/>
    <cellStyle name="SAPBEXaggData 6 3 2 3" xfId="14529"/>
    <cellStyle name="SAPBEXaggData 6 3 2 4" xfId="18784"/>
    <cellStyle name="SAPBEXaggData 6 3 2 5" xfId="23048"/>
    <cellStyle name="SAPBEXaggData 6 3 2 6" xfId="27172"/>
    <cellStyle name="SAPBEXaggData 6 3 3" xfId="7360"/>
    <cellStyle name="SAPBEXaggData 6 3 3 2" xfId="8668"/>
    <cellStyle name="SAPBEXaggData 6 3 3 3" xfId="15748"/>
    <cellStyle name="SAPBEXaggData 6 3 3 4" xfId="20000"/>
    <cellStyle name="SAPBEXaggData 6 3 3 5" xfId="24265"/>
    <cellStyle name="SAPBEXaggData 6 3 3 6" xfId="28388"/>
    <cellStyle name="SAPBEXaggData 6 3 4" xfId="10979"/>
    <cellStyle name="SAPBEXaggData 6 3 5" xfId="13273"/>
    <cellStyle name="SAPBEXaggData 6 3 6" xfId="17517"/>
    <cellStyle name="SAPBEXaggData 6 3 7" xfId="21829"/>
    <cellStyle name="SAPBEXaggData 6 3 8" xfId="25966"/>
    <cellStyle name="SAPBEXaggData 6 4" xfId="9722"/>
    <cellStyle name="SAPBEXaggData 6 5" xfId="12543"/>
    <cellStyle name="SAPBEXaggData 6 6" xfId="13230"/>
    <cellStyle name="SAPBEXaggData 6 7" xfId="14501"/>
    <cellStyle name="SAPBEXaggData 6 8" xfId="21795"/>
    <cellStyle name="SAPBEXaggData 7" xfId="3594"/>
    <cellStyle name="SAPBEXaggData 7 2" xfId="6028"/>
    <cellStyle name="SAPBEXaggData 7 2 2" xfId="7296"/>
    <cellStyle name="SAPBEXaggData 7 2 2 2" xfId="10678"/>
    <cellStyle name="SAPBEXaggData 7 2 2 3" xfId="15684"/>
    <cellStyle name="SAPBEXaggData 7 2 2 4" xfId="19939"/>
    <cellStyle name="SAPBEXaggData 7 2 2 5" xfId="24203"/>
    <cellStyle name="SAPBEXaggData 7 2 2 6" xfId="28327"/>
    <cellStyle name="SAPBEXaggData 7 2 3" xfId="8534"/>
    <cellStyle name="SAPBEXaggData 7 2 3 2" xfId="12235"/>
    <cellStyle name="SAPBEXaggData 7 2 3 3" xfId="16921"/>
    <cellStyle name="SAPBEXaggData 7 2 3 4" xfId="21168"/>
    <cellStyle name="SAPBEXaggData 7 2 3 5" xfId="25427"/>
    <cellStyle name="SAPBEXaggData 7 2 3 6" xfId="29534"/>
    <cellStyle name="SAPBEXaggData 7 2 4" xfId="11079"/>
    <cellStyle name="SAPBEXaggData 7 2 5" xfId="14430"/>
    <cellStyle name="SAPBEXaggData 7 2 6" xfId="18673"/>
    <cellStyle name="SAPBEXaggData 7 2 7" xfId="22986"/>
    <cellStyle name="SAPBEXaggData 7 2 8" xfId="27122"/>
    <cellStyle name="SAPBEXaggData 7 3" xfId="4871"/>
    <cellStyle name="SAPBEXaggData 7 3 2" xfId="6141"/>
    <cellStyle name="SAPBEXaggData 7 3 2 2" xfId="9543"/>
    <cellStyle name="SAPBEXaggData 7 3 2 3" xfId="14530"/>
    <cellStyle name="SAPBEXaggData 7 3 2 4" xfId="18785"/>
    <cellStyle name="SAPBEXaggData 7 3 2 5" xfId="23049"/>
    <cellStyle name="SAPBEXaggData 7 3 2 6" xfId="27173"/>
    <cellStyle name="SAPBEXaggData 7 3 3" xfId="7359"/>
    <cellStyle name="SAPBEXaggData 7 3 3 2" xfId="9361"/>
    <cellStyle name="SAPBEXaggData 7 3 3 3" xfId="15747"/>
    <cellStyle name="SAPBEXaggData 7 3 3 4" xfId="19999"/>
    <cellStyle name="SAPBEXaggData 7 3 3 5" xfId="24264"/>
    <cellStyle name="SAPBEXaggData 7 3 3 6" xfId="28387"/>
    <cellStyle name="SAPBEXaggData 7 3 4" xfId="11876"/>
    <cellStyle name="SAPBEXaggData 7 3 5" xfId="13274"/>
    <cellStyle name="SAPBEXaggData 7 3 6" xfId="17518"/>
    <cellStyle name="SAPBEXaggData 7 3 7" xfId="21830"/>
    <cellStyle name="SAPBEXaggData 7 3 8" xfId="25967"/>
    <cellStyle name="SAPBEXaggData 7 4" xfId="11505"/>
    <cellStyle name="SAPBEXaggData 7 5" xfId="12544"/>
    <cellStyle name="SAPBEXaggData 7 6" xfId="12434"/>
    <cellStyle name="SAPBEXaggData 7 7" xfId="14502"/>
    <cellStyle name="SAPBEXaggData 7 8" xfId="15792"/>
    <cellStyle name="SAPBEXaggData 8" xfId="3836"/>
    <cellStyle name="SAPBEXaggData 8 2" xfId="6027"/>
    <cellStyle name="SAPBEXaggData 8 2 2" xfId="7295"/>
    <cellStyle name="SAPBEXaggData 8 2 2 2" xfId="11949"/>
    <cellStyle name="SAPBEXaggData 8 2 2 3" xfId="15683"/>
    <cellStyle name="SAPBEXaggData 8 2 2 4" xfId="19938"/>
    <cellStyle name="SAPBEXaggData 8 2 2 5" xfId="24202"/>
    <cellStyle name="SAPBEXaggData 8 2 2 6" xfId="28326"/>
    <cellStyle name="SAPBEXaggData 8 2 3" xfId="8533"/>
    <cellStyle name="SAPBEXaggData 8 2 3 2" xfId="12234"/>
    <cellStyle name="SAPBEXaggData 8 2 3 3" xfId="16920"/>
    <cellStyle name="SAPBEXaggData 8 2 3 4" xfId="21167"/>
    <cellStyle name="SAPBEXaggData 8 2 3 5" xfId="25426"/>
    <cellStyle name="SAPBEXaggData 8 2 3 6" xfId="29533"/>
    <cellStyle name="SAPBEXaggData 8 2 4" xfId="8635"/>
    <cellStyle name="SAPBEXaggData 8 2 5" xfId="14429"/>
    <cellStyle name="SAPBEXaggData 8 2 6" xfId="18672"/>
    <cellStyle name="SAPBEXaggData 8 2 7" xfId="22985"/>
    <cellStyle name="SAPBEXaggData 8 2 8" xfId="27121"/>
    <cellStyle name="SAPBEXaggData 8 3" xfId="4872"/>
    <cellStyle name="SAPBEXaggData 8 3 2" xfId="6142"/>
    <cellStyle name="SAPBEXaggData 8 3 2 2" xfId="8566"/>
    <cellStyle name="SAPBEXaggData 8 3 2 3" xfId="14531"/>
    <cellStyle name="SAPBEXaggData 8 3 2 4" xfId="18786"/>
    <cellStyle name="SAPBEXaggData 8 3 2 5" xfId="23050"/>
    <cellStyle name="SAPBEXaggData 8 3 2 6" xfId="27174"/>
    <cellStyle name="SAPBEXaggData 8 3 3" xfId="7358"/>
    <cellStyle name="SAPBEXaggData 8 3 3 2" xfId="11805"/>
    <cellStyle name="SAPBEXaggData 8 3 3 3" xfId="15746"/>
    <cellStyle name="SAPBEXaggData 8 3 3 4" xfId="19998"/>
    <cellStyle name="SAPBEXaggData 8 3 3 5" xfId="24263"/>
    <cellStyle name="SAPBEXaggData 8 3 3 6" xfId="28386"/>
    <cellStyle name="SAPBEXaggData 8 3 4" xfId="4190"/>
    <cellStyle name="SAPBEXaggData 8 3 5" xfId="13275"/>
    <cellStyle name="SAPBEXaggData 8 3 6" xfId="17519"/>
    <cellStyle name="SAPBEXaggData 8 3 7" xfId="21831"/>
    <cellStyle name="SAPBEXaggData 8 3 8" xfId="25968"/>
    <cellStyle name="SAPBEXaggData 8 4" xfId="4700"/>
    <cellStyle name="SAPBEXaggData 8 5" xfId="12545"/>
    <cellStyle name="SAPBEXaggData 8 6" xfId="13217"/>
    <cellStyle name="SAPBEXaggData 8 7" xfId="12502"/>
    <cellStyle name="SAPBEXaggData 8 8" xfId="21794"/>
    <cellStyle name="SAPBEXaggData 9" xfId="3344"/>
    <cellStyle name="SAPBEXaggData 9 2" xfId="6026"/>
    <cellStyle name="SAPBEXaggData 9 2 2" xfId="7294"/>
    <cellStyle name="SAPBEXaggData 9 2 2 2" xfId="11443"/>
    <cellStyle name="SAPBEXaggData 9 2 2 3" xfId="15682"/>
    <cellStyle name="SAPBEXaggData 9 2 2 4" xfId="19937"/>
    <cellStyle name="SAPBEXaggData 9 2 2 5" xfId="24201"/>
    <cellStyle name="SAPBEXaggData 9 2 2 6" xfId="28325"/>
    <cellStyle name="SAPBEXaggData 9 2 3" xfId="8532"/>
    <cellStyle name="SAPBEXaggData 9 2 3 2" xfId="12233"/>
    <cellStyle name="SAPBEXaggData 9 2 3 3" xfId="16919"/>
    <cellStyle name="SAPBEXaggData 9 2 3 4" xfId="21166"/>
    <cellStyle name="SAPBEXaggData 9 2 3 5" xfId="25425"/>
    <cellStyle name="SAPBEXaggData 9 2 3 6" xfId="29532"/>
    <cellStyle name="SAPBEXaggData 9 2 4" xfId="9029"/>
    <cellStyle name="SAPBEXaggData 9 2 5" xfId="14428"/>
    <cellStyle name="SAPBEXaggData 9 2 6" xfId="18671"/>
    <cellStyle name="SAPBEXaggData 9 2 7" xfId="22984"/>
    <cellStyle name="SAPBEXaggData 9 2 8" xfId="27120"/>
    <cellStyle name="SAPBEXaggData 9 3" xfId="4873"/>
    <cellStyle name="SAPBEXaggData 9 3 2" xfId="6143"/>
    <cellStyle name="SAPBEXaggData 9 3 2 2" xfId="12006"/>
    <cellStyle name="SAPBEXaggData 9 3 2 3" xfId="14532"/>
    <cellStyle name="SAPBEXaggData 9 3 2 4" xfId="18787"/>
    <cellStyle name="SAPBEXaggData 9 3 2 5" xfId="23051"/>
    <cellStyle name="SAPBEXaggData 9 3 2 6" xfId="27175"/>
    <cellStyle name="SAPBEXaggData 9 3 3" xfId="7357"/>
    <cellStyle name="SAPBEXaggData 9 3 3 2" xfId="8732"/>
    <cellStyle name="SAPBEXaggData 9 3 3 3" xfId="15745"/>
    <cellStyle name="SAPBEXaggData 9 3 3 4" xfId="19997"/>
    <cellStyle name="SAPBEXaggData 9 3 3 5" xfId="24262"/>
    <cellStyle name="SAPBEXaggData 9 3 3 6" xfId="28385"/>
    <cellStyle name="SAPBEXaggData 9 3 4" xfId="11607"/>
    <cellStyle name="SAPBEXaggData 9 3 5" xfId="13276"/>
    <cellStyle name="SAPBEXaggData 9 3 6" xfId="17520"/>
    <cellStyle name="SAPBEXaggData 9 3 7" xfId="21832"/>
    <cellStyle name="SAPBEXaggData 9 3 8" xfId="25969"/>
    <cellStyle name="SAPBEXaggData 9 4" xfId="11383"/>
    <cellStyle name="SAPBEXaggData 9 5" xfId="12546"/>
    <cellStyle name="SAPBEXaggData 9 6" xfId="13229"/>
    <cellStyle name="SAPBEXaggData 9 7" xfId="12503"/>
    <cellStyle name="SAPBEXaggData 9 8" xfId="20032"/>
    <cellStyle name="SAPBEXaggDataEmph" xfId="110"/>
    <cellStyle name="SAPBEXaggDataEmph 10" xfId="3316"/>
    <cellStyle name="SAPBEXaggDataEmph 10 2" xfId="6024"/>
    <cellStyle name="SAPBEXaggDataEmph 10 2 2" xfId="7292"/>
    <cellStyle name="SAPBEXaggDataEmph 10 2 2 2" xfId="10787"/>
    <cellStyle name="SAPBEXaggDataEmph 10 2 2 3" xfId="15680"/>
    <cellStyle name="SAPBEXaggDataEmph 10 2 2 4" xfId="19935"/>
    <cellStyle name="SAPBEXaggDataEmph 10 2 2 5" xfId="24199"/>
    <cellStyle name="SAPBEXaggDataEmph 10 2 2 6" xfId="28323"/>
    <cellStyle name="SAPBEXaggDataEmph 10 2 3" xfId="8530"/>
    <cellStyle name="SAPBEXaggDataEmph 10 2 3 2" xfId="12231"/>
    <cellStyle name="SAPBEXaggDataEmph 10 2 3 3" xfId="16917"/>
    <cellStyle name="SAPBEXaggDataEmph 10 2 3 4" xfId="21164"/>
    <cellStyle name="SAPBEXaggDataEmph 10 2 3 5" xfId="25423"/>
    <cellStyle name="SAPBEXaggDataEmph 10 2 3 6" xfId="29530"/>
    <cellStyle name="SAPBEXaggDataEmph 10 2 4" xfId="8709"/>
    <cellStyle name="SAPBEXaggDataEmph 10 2 5" xfId="14426"/>
    <cellStyle name="SAPBEXaggDataEmph 10 2 6" xfId="18669"/>
    <cellStyle name="SAPBEXaggDataEmph 10 2 7" xfId="22982"/>
    <cellStyle name="SAPBEXaggDataEmph 10 2 8" xfId="27118"/>
    <cellStyle name="SAPBEXaggDataEmph 10 3" xfId="4875"/>
    <cellStyle name="SAPBEXaggDataEmph 10 3 2" xfId="6145"/>
    <cellStyle name="SAPBEXaggDataEmph 10 3 2 2" xfId="4175"/>
    <cellStyle name="SAPBEXaggDataEmph 10 3 2 3" xfId="14534"/>
    <cellStyle name="SAPBEXaggDataEmph 10 3 2 4" xfId="18789"/>
    <cellStyle name="SAPBEXaggDataEmph 10 3 2 5" xfId="23053"/>
    <cellStyle name="SAPBEXaggDataEmph 10 3 2 6" xfId="27177"/>
    <cellStyle name="SAPBEXaggDataEmph 10 3 3" xfId="7355"/>
    <cellStyle name="SAPBEXaggDataEmph 10 3 3 2" xfId="4229"/>
    <cellStyle name="SAPBEXaggDataEmph 10 3 3 3" xfId="15743"/>
    <cellStyle name="SAPBEXaggDataEmph 10 3 3 4" xfId="19995"/>
    <cellStyle name="SAPBEXaggDataEmph 10 3 3 5" xfId="24260"/>
    <cellStyle name="SAPBEXaggDataEmph 10 3 3 6" xfId="28383"/>
    <cellStyle name="SAPBEXaggDataEmph 10 3 4" xfId="10718"/>
    <cellStyle name="SAPBEXaggDataEmph 10 3 5" xfId="13278"/>
    <cellStyle name="SAPBEXaggDataEmph 10 3 6" xfId="17522"/>
    <cellStyle name="SAPBEXaggDataEmph 10 3 7" xfId="21834"/>
    <cellStyle name="SAPBEXaggDataEmph 10 3 8" xfId="25971"/>
    <cellStyle name="SAPBEXaggDataEmph 10 4" xfId="10931"/>
    <cellStyle name="SAPBEXaggDataEmph 10 5" xfId="12547"/>
    <cellStyle name="SAPBEXaggDataEmph 10 6" xfId="12433"/>
    <cellStyle name="SAPBEXaggDataEmph 10 7" xfId="13252"/>
    <cellStyle name="SAPBEXaggDataEmph 10 8" xfId="21793"/>
    <cellStyle name="SAPBEXaggDataEmph 11" xfId="3848"/>
    <cellStyle name="SAPBEXaggDataEmph 11 2" xfId="6023"/>
    <cellStyle name="SAPBEXaggDataEmph 11 2 2" xfId="7291"/>
    <cellStyle name="SAPBEXaggDataEmph 11 2 2 2" xfId="4660"/>
    <cellStyle name="SAPBEXaggDataEmph 11 2 2 3" xfId="15679"/>
    <cellStyle name="SAPBEXaggDataEmph 11 2 2 4" xfId="19934"/>
    <cellStyle name="SAPBEXaggDataEmph 11 2 2 5" xfId="24198"/>
    <cellStyle name="SAPBEXaggDataEmph 11 2 2 6" xfId="28322"/>
    <cellStyle name="SAPBEXaggDataEmph 11 2 3" xfId="8529"/>
    <cellStyle name="SAPBEXaggDataEmph 11 2 3 2" xfId="12230"/>
    <cellStyle name="SAPBEXaggDataEmph 11 2 3 3" xfId="16916"/>
    <cellStyle name="SAPBEXaggDataEmph 11 2 3 4" xfId="21163"/>
    <cellStyle name="SAPBEXaggDataEmph 11 2 3 5" xfId="25422"/>
    <cellStyle name="SAPBEXaggDataEmph 11 2 3 6" xfId="29529"/>
    <cellStyle name="SAPBEXaggDataEmph 11 2 4" xfId="9124"/>
    <cellStyle name="SAPBEXaggDataEmph 11 2 5" xfId="14425"/>
    <cellStyle name="SAPBEXaggDataEmph 11 2 6" xfId="18668"/>
    <cellStyle name="SAPBEXaggDataEmph 11 2 7" xfId="22981"/>
    <cellStyle name="SAPBEXaggDataEmph 11 2 8" xfId="27117"/>
    <cellStyle name="SAPBEXaggDataEmph 11 3" xfId="4876"/>
    <cellStyle name="SAPBEXaggDataEmph 11 3 2" xfId="6146"/>
    <cellStyle name="SAPBEXaggDataEmph 11 3 2 2" xfId="4113"/>
    <cellStyle name="SAPBEXaggDataEmph 11 3 2 3" xfId="14535"/>
    <cellStyle name="SAPBEXaggDataEmph 11 3 2 4" xfId="18790"/>
    <cellStyle name="SAPBEXaggDataEmph 11 3 2 5" xfId="23054"/>
    <cellStyle name="SAPBEXaggDataEmph 11 3 2 6" xfId="27178"/>
    <cellStyle name="SAPBEXaggDataEmph 11 3 3" xfId="7354"/>
    <cellStyle name="SAPBEXaggDataEmph 11 3 3 2" xfId="9626"/>
    <cellStyle name="SAPBEXaggDataEmph 11 3 3 3" xfId="15742"/>
    <cellStyle name="SAPBEXaggDataEmph 11 3 3 4" xfId="19994"/>
    <cellStyle name="SAPBEXaggDataEmph 11 3 3 5" xfId="24259"/>
    <cellStyle name="SAPBEXaggDataEmph 11 3 3 6" xfId="28382"/>
    <cellStyle name="SAPBEXaggDataEmph 11 3 4" xfId="11705"/>
    <cellStyle name="SAPBEXaggDataEmph 11 3 5" xfId="13279"/>
    <cellStyle name="SAPBEXaggDataEmph 11 3 6" xfId="17523"/>
    <cellStyle name="SAPBEXaggDataEmph 11 3 7" xfId="21835"/>
    <cellStyle name="SAPBEXaggDataEmph 11 3 8" xfId="25972"/>
    <cellStyle name="SAPBEXaggDataEmph 11 4" xfId="11123"/>
    <cellStyle name="SAPBEXaggDataEmph 11 5" xfId="12548"/>
    <cellStyle name="SAPBEXaggDataEmph 11 6" xfId="13228"/>
    <cellStyle name="SAPBEXaggDataEmph 11 7" xfId="12266"/>
    <cellStyle name="SAPBEXaggDataEmph 11 8" xfId="13133"/>
    <cellStyle name="SAPBEXaggDataEmph 12" xfId="3310"/>
    <cellStyle name="SAPBEXaggDataEmph 12 2" xfId="6022"/>
    <cellStyle name="SAPBEXaggDataEmph 12 2 2" xfId="7290"/>
    <cellStyle name="SAPBEXaggDataEmph 12 2 2 2" xfId="11344"/>
    <cellStyle name="SAPBEXaggDataEmph 12 2 2 3" xfId="15678"/>
    <cellStyle name="SAPBEXaggDataEmph 12 2 2 4" xfId="19933"/>
    <cellStyle name="SAPBEXaggDataEmph 12 2 2 5" xfId="24197"/>
    <cellStyle name="SAPBEXaggDataEmph 12 2 2 6" xfId="28321"/>
    <cellStyle name="SAPBEXaggDataEmph 12 2 3" xfId="8528"/>
    <cellStyle name="SAPBEXaggDataEmph 12 2 3 2" xfId="12229"/>
    <cellStyle name="SAPBEXaggDataEmph 12 2 3 3" xfId="16915"/>
    <cellStyle name="SAPBEXaggDataEmph 12 2 3 4" xfId="21162"/>
    <cellStyle name="SAPBEXaggDataEmph 12 2 3 5" xfId="25421"/>
    <cellStyle name="SAPBEXaggDataEmph 12 2 3 6" xfId="29528"/>
    <cellStyle name="SAPBEXaggDataEmph 12 2 4" xfId="8952"/>
    <cellStyle name="SAPBEXaggDataEmph 12 2 5" xfId="14424"/>
    <cellStyle name="SAPBEXaggDataEmph 12 2 6" xfId="18667"/>
    <cellStyle name="SAPBEXaggDataEmph 12 2 7" xfId="22980"/>
    <cellStyle name="SAPBEXaggDataEmph 12 2 8" xfId="27116"/>
    <cellStyle name="SAPBEXaggDataEmph 12 3" xfId="4877"/>
    <cellStyle name="SAPBEXaggDataEmph 12 3 2" xfId="6147"/>
    <cellStyle name="SAPBEXaggDataEmph 12 3 2 2" xfId="9679"/>
    <cellStyle name="SAPBEXaggDataEmph 12 3 2 3" xfId="14536"/>
    <cellStyle name="SAPBEXaggDataEmph 12 3 2 4" xfId="18791"/>
    <cellStyle name="SAPBEXaggDataEmph 12 3 2 5" xfId="23055"/>
    <cellStyle name="SAPBEXaggDataEmph 12 3 2 6" xfId="27179"/>
    <cellStyle name="SAPBEXaggDataEmph 12 3 3" xfId="7353"/>
    <cellStyle name="SAPBEXaggDataEmph 12 3 3 2" xfId="4667"/>
    <cellStyle name="SAPBEXaggDataEmph 12 3 3 3" xfId="15741"/>
    <cellStyle name="SAPBEXaggDataEmph 12 3 3 4" xfId="19993"/>
    <cellStyle name="SAPBEXaggDataEmph 12 3 3 5" xfId="24258"/>
    <cellStyle name="SAPBEXaggDataEmph 12 3 3 6" xfId="28381"/>
    <cellStyle name="SAPBEXaggDataEmph 12 3 4" xfId="12039"/>
    <cellStyle name="SAPBEXaggDataEmph 12 3 5" xfId="13280"/>
    <cellStyle name="SAPBEXaggDataEmph 12 3 6" xfId="17524"/>
    <cellStyle name="SAPBEXaggDataEmph 12 3 7" xfId="21836"/>
    <cellStyle name="SAPBEXaggDataEmph 12 3 8" xfId="25973"/>
    <cellStyle name="SAPBEXaggDataEmph 12 4" xfId="4171"/>
    <cellStyle name="SAPBEXaggDataEmph 12 5" xfId="12549"/>
    <cellStyle name="SAPBEXaggDataEmph 12 6" xfId="12432"/>
    <cellStyle name="SAPBEXaggDataEmph 12 7" xfId="16957"/>
    <cellStyle name="SAPBEXaggDataEmph 12 8" xfId="21792"/>
    <cellStyle name="SAPBEXaggDataEmph 13" xfId="3363"/>
    <cellStyle name="SAPBEXaggDataEmph 13 2" xfId="6021"/>
    <cellStyle name="SAPBEXaggDataEmph 13 2 2" xfId="7289"/>
    <cellStyle name="SAPBEXaggDataEmph 13 2 2 2" xfId="9516"/>
    <cellStyle name="SAPBEXaggDataEmph 13 2 2 3" xfId="15677"/>
    <cellStyle name="SAPBEXaggDataEmph 13 2 2 4" xfId="19932"/>
    <cellStyle name="SAPBEXaggDataEmph 13 2 2 5" xfId="24196"/>
    <cellStyle name="SAPBEXaggDataEmph 13 2 2 6" xfId="28320"/>
    <cellStyle name="SAPBEXaggDataEmph 13 2 3" xfId="8527"/>
    <cellStyle name="SAPBEXaggDataEmph 13 2 3 2" xfId="12228"/>
    <cellStyle name="SAPBEXaggDataEmph 13 2 3 3" xfId="16914"/>
    <cellStyle name="SAPBEXaggDataEmph 13 2 3 4" xfId="21161"/>
    <cellStyle name="SAPBEXaggDataEmph 13 2 3 5" xfId="25420"/>
    <cellStyle name="SAPBEXaggDataEmph 13 2 3 6" xfId="29527"/>
    <cellStyle name="SAPBEXaggDataEmph 13 2 4" xfId="4370"/>
    <cellStyle name="SAPBEXaggDataEmph 13 2 5" xfId="14423"/>
    <cellStyle name="SAPBEXaggDataEmph 13 2 6" xfId="18666"/>
    <cellStyle name="SAPBEXaggDataEmph 13 2 7" xfId="22979"/>
    <cellStyle name="SAPBEXaggDataEmph 13 2 8" xfId="27115"/>
    <cellStyle name="SAPBEXaggDataEmph 13 3" xfId="4878"/>
    <cellStyle name="SAPBEXaggDataEmph 13 3 2" xfId="6148"/>
    <cellStyle name="SAPBEXaggDataEmph 13 3 2 2" xfId="10705"/>
    <cellStyle name="SAPBEXaggDataEmph 13 3 2 3" xfId="14537"/>
    <cellStyle name="SAPBEXaggDataEmph 13 3 2 4" xfId="18792"/>
    <cellStyle name="SAPBEXaggDataEmph 13 3 2 5" xfId="23056"/>
    <cellStyle name="SAPBEXaggDataEmph 13 3 2 6" xfId="27180"/>
    <cellStyle name="SAPBEXaggDataEmph 13 3 3" xfId="7352"/>
    <cellStyle name="SAPBEXaggDataEmph 13 3 3 2" xfId="6101"/>
    <cellStyle name="SAPBEXaggDataEmph 13 3 3 3" xfId="15740"/>
    <cellStyle name="SAPBEXaggDataEmph 13 3 3 4" xfId="19992"/>
    <cellStyle name="SAPBEXaggDataEmph 13 3 3 5" xfId="24257"/>
    <cellStyle name="SAPBEXaggDataEmph 13 3 3 6" xfId="28380"/>
    <cellStyle name="SAPBEXaggDataEmph 13 3 4" xfId="10751"/>
    <cellStyle name="SAPBEXaggDataEmph 13 3 5" xfId="13281"/>
    <cellStyle name="SAPBEXaggDataEmph 13 3 6" xfId="17525"/>
    <cellStyle name="SAPBEXaggDataEmph 13 3 7" xfId="21837"/>
    <cellStyle name="SAPBEXaggDataEmph 13 3 8" xfId="25974"/>
    <cellStyle name="SAPBEXaggDataEmph 13 4" xfId="4483"/>
    <cellStyle name="SAPBEXaggDataEmph 13 5" xfId="12550"/>
    <cellStyle name="SAPBEXaggDataEmph 13 6" xfId="13227"/>
    <cellStyle name="SAPBEXaggDataEmph 13 7" xfId="15713"/>
    <cellStyle name="SAPBEXaggDataEmph 13 8" xfId="20031"/>
    <cellStyle name="SAPBEXaggDataEmph 14" xfId="3824"/>
    <cellStyle name="SAPBEXaggDataEmph 14 2" xfId="6020"/>
    <cellStyle name="SAPBEXaggDataEmph 14 2 2" xfId="7288"/>
    <cellStyle name="SAPBEXaggDataEmph 14 2 2 2" xfId="10823"/>
    <cellStyle name="SAPBEXaggDataEmph 14 2 2 3" xfId="15676"/>
    <cellStyle name="SAPBEXaggDataEmph 14 2 2 4" xfId="19931"/>
    <cellStyle name="SAPBEXaggDataEmph 14 2 2 5" xfId="24195"/>
    <cellStyle name="SAPBEXaggDataEmph 14 2 2 6" xfId="28319"/>
    <cellStyle name="SAPBEXaggDataEmph 14 2 3" xfId="8526"/>
    <cellStyle name="SAPBEXaggDataEmph 14 2 3 2" xfId="12227"/>
    <cellStyle name="SAPBEXaggDataEmph 14 2 3 3" xfId="16913"/>
    <cellStyle name="SAPBEXaggDataEmph 14 2 3 4" xfId="21160"/>
    <cellStyle name="SAPBEXaggDataEmph 14 2 3 5" xfId="25419"/>
    <cellStyle name="SAPBEXaggDataEmph 14 2 3 6" xfId="29526"/>
    <cellStyle name="SAPBEXaggDataEmph 14 2 4" xfId="4571"/>
    <cellStyle name="SAPBEXaggDataEmph 14 2 5" xfId="14422"/>
    <cellStyle name="SAPBEXaggDataEmph 14 2 6" xfId="18665"/>
    <cellStyle name="SAPBEXaggDataEmph 14 2 7" xfId="22978"/>
    <cellStyle name="SAPBEXaggDataEmph 14 2 8" xfId="27114"/>
    <cellStyle name="SAPBEXaggDataEmph 14 3" xfId="4879"/>
    <cellStyle name="SAPBEXaggDataEmph 14 3 2" xfId="6149"/>
    <cellStyle name="SAPBEXaggDataEmph 14 3 2 2" xfId="9383"/>
    <cellStyle name="SAPBEXaggDataEmph 14 3 2 3" xfId="14538"/>
    <cellStyle name="SAPBEXaggDataEmph 14 3 2 4" xfId="18793"/>
    <cellStyle name="SAPBEXaggDataEmph 14 3 2 5" xfId="23057"/>
    <cellStyle name="SAPBEXaggDataEmph 14 3 2 6" xfId="27181"/>
    <cellStyle name="SAPBEXaggDataEmph 14 3 3" xfId="7351"/>
    <cellStyle name="SAPBEXaggDataEmph 14 3 3 2" xfId="10677"/>
    <cellStyle name="SAPBEXaggDataEmph 14 3 3 3" xfId="15739"/>
    <cellStyle name="SAPBEXaggDataEmph 14 3 3 4" xfId="19991"/>
    <cellStyle name="SAPBEXaggDataEmph 14 3 3 5" xfId="24256"/>
    <cellStyle name="SAPBEXaggDataEmph 14 3 3 6" xfId="28379"/>
    <cellStyle name="SAPBEXaggDataEmph 14 3 4" xfId="11263"/>
    <cellStyle name="SAPBEXaggDataEmph 14 3 5" xfId="13282"/>
    <cellStyle name="SAPBEXaggDataEmph 14 3 6" xfId="17526"/>
    <cellStyle name="SAPBEXaggDataEmph 14 3 7" xfId="21838"/>
    <cellStyle name="SAPBEXaggDataEmph 14 3 8" xfId="25975"/>
    <cellStyle name="SAPBEXaggDataEmph 14 4" xfId="10376"/>
    <cellStyle name="SAPBEXaggDataEmph 14 5" xfId="12551"/>
    <cellStyle name="SAPBEXaggDataEmph 14 6" xfId="12431"/>
    <cellStyle name="SAPBEXaggDataEmph 14 7" xfId="16945"/>
    <cellStyle name="SAPBEXaggDataEmph 14 8" xfId="21791"/>
    <cellStyle name="SAPBEXaggDataEmph 15" xfId="3763"/>
    <cellStyle name="SAPBEXaggDataEmph 15 2" xfId="6019"/>
    <cellStyle name="SAPBEXaggDataEmph 15 2 2" xfId="7287"/>
    <cellStyle name="SAPBEXaggDataEmph 15 2 2 2" xfId="4024"/>
    <cellStyle name="SAPBEXaggDataEmph 15 2 2 3" xfId="15675"/>
    <cellStyle name="SAPBEXaggDataEmph 15 2 2 4" xfId="19930"/>
    <cellStyle name="SAPBEXaggDataEmph 15 2 2 5" xfId="24194"/>
    <cellStyle name="SAPBEXaggDataEmph 15 2 2 6" xfId="28318"/>
    <cellStyle name="SAPBEXaggDataEmph 15 2 3" xfId="8525"/>
    <cellStyle name="SAPBEXaggDataEmph 15 2 3 2" xfId="12226"/>
    <cellStyle name="SAPBEXaggDataEmph 15 2 3 3" xfId="16912"/>
    <cellStyle name="SAPBEXaggDataEmph 15 2 3 4" xfId="21159"/>
    <cellStyle name="SAPBEXaggDataEmph 15 2 3 5" xfId="25418"/>
    <cellStyle name="SAPBEXaggDataEmph 15 2 3 6" xfId="29525"/>
    <cellStyle name="SAPBEXaggDataEmph 15 2 4" xfId="11677"/>
    <cellStyle name="SAPBEXaggDataEmph 15 2 5" xfId="14421"/>
    <cellStyle name="SAPBEXaggDataEmph 15 2 6" xfId="18664"/>
    <cellStyle name="SAPBEXaggDataEmph 15 2 7" xfId="22977"/>
    <cellStyle name="SAPBEXaggDataEmph 15 2 8" xfId="27113"/>
    <cellStyle name="SAPBEXaggDataEmph 15 3" xfId="4880"/>
    <cellStyle name="SAPBEXaggDataEmph 15 3 2" xfId="6150"/>
    <cellStyle name="SAPBEXaggDataEmph 15 3 2 2" xfId="8631"/>
    <cellStyle name="SAPBEXaggDataEmph 15 3 2 3" xfId="14539"/>
    <cellStyle name="SAPBEXaggDataEmph 15 3 2 4" xfId="18794"/>
    <cellStyle name="SAPBEXaggDataEmph 15 3 2 5" xfId="23058"/>
    <cellStyle name="SAPBEXaggDataEmph 15 3 2 6" xfId="27182"/>
    <cellStyle name="SAPBEXaggDataEmph 15 3 3" xfId="7350"/>
    <cellStyle name="SAPBEXaggDataEmph 15 3 3 2" xfId="11948"/>
    <cellStyle name="SAPBEXaggDataEmph 15 3 3 3" xfId="15738"/>
    <cellStyle name="SAPBEXaggDataEmph 15 3 3 4" xfId="19990"/>
    <cellStyle name="SAPBEXaggDataEmph 15 3 3 5" xfId="24255"/>
    <cellStyle name="SAPBEXaggDataEmph 15 3 3 6" xfId="28378"/>
    <cellStyle name="SAPBEXaggDataEmph 15 3 4" xfId="9102"/>
    <cellStyle name="SAPBEXaggDataEmph 15 3 5" xfId="13283"/>
    <cellStyle name="SAPBEXaggDataEmph 15 3 6" xfId="17527"/>
    <cellStyle name="SAPBEXaggDataEmph 15 3 7" xfId="21839"/>
    <cellStyle name="SAPBEXaggDataEmph 15 3 8" xfId="25976"/>
    <cellStyle name="SAPBEXaggDataEmph 15 4" xfId="3977"/>
    <cellStyle name="SAPBEXaggDataEmph 15 5" xfId="12552"/>
    <cellStyle name="SAPBEXaggDataEmph 15 6" xfId="13226"/>
    <cellStyle name="SAPBEXaggDataEmph 15 7" xfId="15791"/>
    <cellStyle name="SAPBEXaggDataEmph 15 8" xfId="15785"/>
    <cellStyle name="SAPBEXaggDataEmph 16" xfId="3671"/>
    <cellStyle name="SAPBEXaggDataEmph 16 2" xfId="6018"/>
    <cellStyle name="SAPBEXaggDataEmph 16 2 2" xfId="7286"/>
    <cellStyle name="SAPBEXaggDataEmph 16 2 2 2" xfId="10313"/>
    <cellStyle name="SAPBEXaggDataEmph 16 2 2 3" xfId="15674"/>
    <cellStyle name="SAPBEXaggDataEmph 16 2 2 4" xfId="19929"/>
    <cellStyle name="SAPBEXaggDataEmph 16 2 2 5" xfId="24193"/>
    <cellStyle name="SAPBEXaggDataEmph 16 2 2 6" xfId="28317"/>
    <cellStyle name="SAPBEXaggDataEmph 16 2 3" xfId="8524"/>
    <cellStyle name="SAPBEXaggDataEmph 16 2 3 2" xfId="12225"/>
    <cellStyle name="SAPBEXaggDataEmph 16 2 3 3" xfId="16911"/>
    <cellStyle name="SAPBEXaggDataEmph 16 2 3 4" xfId="21158"/>
    <cellStyle name="SAPBEXaggDataEmph 16 2 3 5" xfId="25417"/>
    <cellStyle name="SAPBEXaggDataEmph 16 2 3 6" xfId="29524"/>
    <cellStyle name="SAPBEXaggDataEmph 16 2 4" xfId="11825"/>
    <cellStyle name="SAPBEXaggDataEmph 16 2 5" xfId="14420"/>
    <cellStyle name="SAPBEXaggDataEmph 16 2 6" xfId="18663"/>
    <cellStyle name="SAPBEXaggDataEmph 16 2 7" xfId="22976"/>
    <cellStyle name="SAPBEXaggDataEmph 16 2 8" xfId="27112"/>
    <cellStyle name="SAPBEXaggDataEmph 16 3" xfId="4881"/>
    <cellStyle name="SAPBEXaggDataEmph 16 3 2" xfId="6151"/>
    <cellStyle name="SAPBEXaggDataEmph 16 3 2 2" xfId="11896"/>
    <cellStyle name="SAPBEXaggDataEmph 16 3 2 3" xfId="14540"/>
    <cellStyle name="SAPBEXaggDataEmph 16 3 2 4" xfId="18795"/>
    <cellStyle name="SAPBEXaggDataEmph 16 3 2 5" xfId="23059"/>
    <cellStyle name="SAPBEXaggDataEmph 16 3 2 6" xfId="27183"/>
    <cellStyle name="SAPBEXaggDataEmph 16 3 3" xfId="7349"/>
    <cellStyle name="SAPBEXaggDataEmph 16 3 3 2" xfId="11444"/>
    <cellStyle name="SAPBEXaggDataEmph 16 3 3 3" xfId="15737"/>
    <cellStyle name="SAPBEXaggDataEmph 16 3 3 4" xfId="19989"/>
    <cellStyle name="SAPBEXaggDataEmph 16 3 3 5" xfId="24254"/>
    <cellStyle name="SAPBEXaggDataEmph 16 3 3 6" xfId="28377"/>
    <cellStyle name="SAPBEXaggDataEmph 16 3 4" xfId="11991"/>
    <cellStyle name="SAPBEXaggDataEmph 16 3 5" xfId="13284"/>
    <cellStyle name="SAPBEXaggDataEmph 16 3 6" xfId="17528"/>
    <cellStyle name="SAPBEXaggDataEmph 16 3 7" xfId="21840"/>
    <cellStyle name="SAPBEXaggDataEmph 16 3 8" xfId="25977"/>
    <cellStyle name="SAPBEXaggDataEmph 16 4" xfId="4846"/>
    <cellStyle name="SAPBEXaggDataEmph 16 5" xfId="12553"/>
    <cellStyle name="SAPBEXaggDataEmph 16 6" xfId="12430"/>
    <cellStyle name="SAPBEXaggDataEmph 16 7" xfId="16954"/>
    <cellStyle name="SAPBEXaggDataEmph 16 8" xfId="21790"/>
    <cellStyle name="SAPBEXaggDataEmph 17" xfId="3600"/>
    <cellStyle name="SAPBEXaggDataEmph 17 2" xfId="6017"/>
    <cellStyle name="SAPBEXaggDataEmph 17 2 2" xfId="7285"/>
    <cellStyle name="SAPBEXaggDataEmph 17 2 2 2" xfId="11767"/>
    <cellStyle name="SAPBEXaggDataEmph 17 2 2 3" xfId="15673"/>
    <cellStyle name="SAPBEXaggDataEmph 17 2 2 4" xfId="19928"/>
    <cellStyle name="SAPBEXaggDataEmph 17 2 2 5" xfId="24192"/>
    <cellStyle name="SAPBEXaggDataEmph 17 2 2 6" xfId="28316"/>
    <cellStyle name="SAPBEXaggDataEmph 17 2 3" xfId="8523"/>
    <cellStyle name="SAPBEXaggDataEmph 17 2 3 2" xfId="12224"/>
    <cellStyle name="SAPBEXaggDataEmph 17 2 3 3" xfId="16910"/>
    <cellStyle name="SAPBEXaggDataEmph 17 2 3 4" xfId="21157"/>
    <cellStyle name="SAPBEXaggDataEmph 17 2 3 5" xfId="25416"/>
    <cellStyle name="SAPBEXaggDataEmph 17 2 3 6" xfId="29523"/>
    <cellStyle name="SAPBEXaggDataEmph 17 2 4" xfId="11969"/>
    <cellStyle name="SAPBEXaggDataEmph 17 2 5" xfId="14419"/>
    <cellStyle name="SAPBEXaggDataEmph 17 2 6" xfId="18662"/>
    <cellStyle name="SAPBEXaggDataEmph 17 2 7" xfId="22975"/>
    <cellStyle name="SAPBEXaggDataEmph 17 2 8" xfId="27111"/>
    <cellStyle name="SAPBEXaggDataEmph 17 3" xfId="4882"/>
    <cellStyle name="SAPBEXaggDataEmph 17 3 2" xfId="6152"/>
    <cellStyle name="SAPBEXaggDataEmph 17 3 2 2" xfId="4210"/>
    <cellStyle name="SAPBEXaggDataEmph 17 3 2 3" xfId="14541"/>
    <cellStyle name="SAPBEXaggDataEmph 17 3 2 4" xfId="18796"/>
    <cellStyle name="SAPBEXaggDataEmph 17 3 2 5" xfId="23060"/>
    <cellStyle name="SAPBEXaggDataEmph 17 3 2 6" xfId="27184"/>
    <cellStyle name="SAPBEXaggDataEmph 17 3 3" xfId="7348"/>
    <cellStyle name="SAPBEXaggDataEmph 17 3 3 2" xfId="9478"/>
    <cellStyle name="SAPBEXaggDataEmph 17 3 3 3" xfId="15736"/>
    <cellStyle name="SAPBEXaggDataEmph 17 3 3 4" xfId="19988"/>
    <cellStyle name="SAPBEXaggDataEmph 17 3 3 5" xfId="24253"/>
    <cellStyle name="SAPBEXaggDataEmph 17 3 3 6" xfId="28376"/>
    <cellStyle name="SAPBEXaggDataEmph 17 3 4" xfId="11847"/>
    <cellStyle name="SAPBEXaggDataEmph 17 3 5" xfId="13285"/>
    <cellStyle name="SAPBEXaggDataEmph 17 3 6" xfId="17529"/>
    <cellStyle name="SAPBEXaggDataEmph 17 3 7" xfId="21841"/>
    <cellStyle name="SAPBEXaggDataEmph 17 3 8" xfId="25978"/>
    <cellStyle name="SAPBEXaggDataEmph 17 4" xfId="4475"/>
    <cellStyle name="SAPBEXaggDataEmph 17 5" xfId="12554"/>
    <cellStyle name="SAPBEXaggDataEmph 17 6" xfId="13225"/>
    <cellStyle name="SAPBEXaggDataEmph 17 7" xfId="15773"/>
    <cellStyle name="SAPBEXaggDataEmph 17 8" xfId="20023"/>
    <cellStyle name="SAPBEXaggDataEmph 18" xfId="3423"/>
    <cellStyle name="SAPBEXaggDataEmph 18 2" xfId="6016"/>
    <cellStyle name="SAPBEXaggDataEmph 18 2 2" xfId="7284"/>
    <cellStyle name="SAPBEXaggDataEmph 18 2 2 2" xfId="8769"/>
    <cellStyle name="SAPBEXaggDataEmph 18 2 2 3" xfId="15672"/>
    <cellStyle name="SAPBEXaggDataEmph 18 2 2 4" xfId="19927"/>
    <cellStyle name="SAPBEXaggDataEmph 18 2 2 5" xfId="24191"/>
    <cellStyle name="SAPBEXaggDataEmph 18 2 2 6" xfId="28315"/>
    <cellStyle name="SAPBEXaggDataEmph 18 2 3" xfId="8522"/>
    <cellStyle name="SAPBEXaggDataEmph 18 2 3 2" xfId="12223"/>
    <cellStyle name="SAPBEXaggDataEmph 18 2 3 3" xfId="16909"/>
    <cellStyle name="SAPBEXaggDataEmph 18 2 3 4" xfId="21156"/>
    <cellStyle name="SAPBEXaggDataEmph 18 2 3 5" xfId="25415"/>
    <cellStyle name="SAPBEXaggDataEmph 18 2 3 6" xfId="29522"/>
    <cellStyle name="SAPBEXaggDataEmph 18 2 4" xfId="11588"/>
    <cellStyle name="SAPBEXaggDataEmph 18 2 5" xfId="14418"/>
    <cellStyle name="SAPBEXaggDataEmph 18 2 6" xfId="18661"/>
    <cellStyle name="SAPBEXaggDataEmph 18 2 7" xfId="22974"/>
    <cellStyle name="SAPBEXaggDataEmph 18 2 8" xfId="27110"/>
    <cellStyle name="SAPBEXaggDataEmph 18 3" xfId="4883"/>
    <cellStyle name="SAPBEXaggDataEmph 18 3 2" xfId="6153"/>
    <cellStyle name="SAPBEXaggDataEmph 18 3 2 2" xfId="9296"/>
    <cellStyle name="SAPBEXaggDataEmph 18 3 2 3" xfId="14542"/>
    <cellStyle name="SAPBEXaggDataEmph 18 3 2 4" xfId="18797"/>
    <cellStyle name="SAPBEXaggDataEmph 18 3 2 5" xfId="23061"/>
    <cellStyle name="SAPBEXaggDataEmph 18 3 2 6" xfId="27185"/>
    <cellStyle name="SAPBEXaggDataEmph 18 3 3" xfId="7347"/>
    <cellStyle name="SAPBEXaggDataEmph 18 3 3 2" xfId="10788"/>
    <cellStyle name="SAPBEXaggDataEmph 18 3 3 3" xfId="15735"/>
    <cellStyle name="SAPBEXaggDataEmph 18 3 3 4" xfId="19987"/>
    <cellStyle name="SAPBEXaggDataEmph 18 3 3 5" xfId="24252"/>
    <cellStyle name="SAPBEXaggDataEmph 18 3 3 6" xfId="28375"/>
    <cellStyle name="SAPBEXaggDataEmph 18 3 4" xfId="8997"/>
    <cellStyle name="SAPBEXaggDataEmph 18 3 5" xfId="13286"/>
    <cellStyle name="SAPBEXaggDataEmph 18 3 6" xfId="17530"/>
    <cellStyle name="SAPBEXaggDataEmph 18 3 7" xfId="21842"/>
    <cellStyle name="SAPBEXaggDataEmph 18 3 8" xfId="25979"/>
    <cellStyle name="SAPBEXaggDataEmph 18 4" xfId="4332"/>
    <cellStyle name="SAPBEXaggDataEmph 18 5" xfId="12555"/>
    <cellStyle name="SAPBEXaggDataEmph 18 6" xfId="12429"/>
    <cellStyle name="SAPBEXaggDataEmph 18 7" xfId="16958"/>
    <cellStyle name="SAPBEXaggDataEmph 18 8" xfId="21789"/>
    <cellStyle name="SAPBEXaggDataEmph 19" xfId="3073"/>
    <cellStyle name="SAPBEXaggDataEmph 19 2" xfId="6015"/>
    <cellStyle name="SAPBEXaggDataEmph 19 2 2" xfId="7283"/>
    <cellStyle name="SAPBEXaggDataEmph 19 2 2 2" xfId="4658"/>
    <cellStyle name="SAPBEXaggDataEmph 19 2 2 3" xfId="15671"/>
    <cellStyle name="SAPBEXaggDataEmph 19 2 2 4" xfId="19926"/>
    <cellStyle name="SAPBEXaggDataEmph 19 2 2 5" xfId="24190"/>
    <cellStyle name="SAPBEXaggDataEmph 19 2 2 6" xfId="28314"/>
    <cellStyle name="SAPBEXaggDataEmph 19 2 3" xfId="8521"/>
    <cellStyle name="SAPBEXaggDataEmph 19 2 3 2" xfId="12222"/>
    <cellStyle name="SAPBEXaggDataEmph 19 2 3 3" xfId="16908"/>
    <cellStyle name="SAPBEXaggDataEmph 19 2 3 4" xfId="21155"/>
    <cellStyle name="SAPBEXaggDataEmph 19 2 3 5" xfId="25414"/>
    <cellStyle name="SAPBEXaggDataEmph 19 2 3 6" xfId="29521"/>
    <cellStyle name="SAPBEXaggDataEmph 19 2 4" xfId="10114"/>
    <cellStyle name="SAPBEXaggDataEmph 19 2 5" xfId="14417"/>
    <cellStyle name="SAPBEXaggDataEmph 19 2 6" xfId="18660"/>
    <cellStyle name="SAPBEXaggDataEmph 19 2 7" xfId="22973"/>
    <cellStyle name="SAPBEXaggDataEmph 19 2 8" xfId="27109"/>
    <cellStyle name="SAPBEXaggDataEmph 19 3" xfId="4884"/>
    <cellStyle name="SAPBEXaggDataEmph 19 3 2" xfId="6154"/>
    <cellStyle name="SAPBEXaggDataEmph 19 3 2 2" xfId="10841"/>
    <cellStyle name="SAPBEXaggDataEmph 19 3 2 3" xfId="14543"/>
    <cellStyle name="SAPBEXaggDataEmph 19 3 2 4" xfId="18798"/>
    <cellStyle name="SAPBEXaggDataEmph 19 3 2 5" xfId="23062"/>
    <cellStyle name="SAPBEXaggDataEmph 19 3 2 6" xfId="27186"/>
    <cellStyle name="SAPBEXaggDataEmph 19 3 3" xfId="7346"/>
    <cellStyle name="SAPBEXaggDataEmph 19 3 3 2" xfId="4666"/>
    <cellStyle name="SAPBEXaggDataEmph 19 3 3 3" xfId="15734"/>
    <cellStyle name="SAPBEXaggDataEmph 19 3 3 4" xfId="19986"/>
    <cellStyle name="SAPBEXaggDataEmph 19 3 3 5" xfId="24251"/>
    <cellStyle name="SAPBEXaggDataEmph 19 3 3 6" xfId="28374"/>
    <cellStyle name="SAPBEXaggDataEmph 19 3 4" xfId="10955"/>
    <cellStyle name="SAPBEXaggDataEmph 19 3 5" xfId="13287"/>
    <cellStyle name="SAPBEXaggDataEmph 19 3 6" xfId="17531"/>
    <cellStyle name="SAPBEXaggDataEmph 19 3 7" xfId="21843"/>
    <cellStyle name="SAPBEXaggDataEmph 19 3 8" xfId="25980"/>
    <cellStyle name="SAPBEXaggDataEmph 19 4" xfId="9417"/>
    <cellStyle name="SAPBEXaggDataEmph 19 5" xfId="12556"/>
    <cellStyle name="SAPBEXaggDataEmph 19 6" xfId="13224"/>
    <cellStyle name="SAPBEXaggDataEmph 19 7" xfId="15796"/>
    <cellStyle name="SAPBEXaggDataEmph 19 8" xfId="20044"/>
    <cellStyle name="SAPBEXaggDataEmph 2" xfId="3299"/>
    <cellStyle name="SAPBEXaggDataEmph 2 2" xfId="5482"/>
    <cellStyle name="SAPBEXaggDataEmph 2 2 2" xfId="6750"/>
    <cellStyle name="SAPBEXaggDataEmph 2 2 2 2" xfId="9615"/>
    <cellStyle name="SAPBEXaggDataEmph 2 2 2 3" xfId="15138"/>
    <cellStyle name="SAPBEXaggDataEmph 2 2 2 4" xfId="19393"/>
    <cellStyle name="SAPBEXaggDataEmph 2 2 2 5" xfId="23657"/>
    <cellStyle name="SAPBEXaggDataEmph 2 2 2 6" xfId="27781"/>
    <cellStyle name="SAPBEXaggDataEmph 2 2 3" xfId="7988"/>
    <cellStyle name="SAPBEXaggDataEmph 2 2 3 2" xfId="12125"/>
    <cellStyle name="SAPBEXaggDataEmph 2 2 3 3" xfId="16375"/>
    <cellStyle name="SAPBEXaggDataEmph 2 2 3 4" xfId="20622"/>
    <cellStyle name="SAPBEXaggDataEmph 2 2 3 5" xfId="24881"/>
    <cellStyle name="SAPBEXaggDataEmph 2 2 3 6" xfId="28988"/>
    <cellStyle name="SAPBEXaggDataEmph 2 2 4" xfId="11598"/>
    <cellStyle name="SAPBEXaggDataEmph 2 2 5" xfId="13884"/>
    <cellStyle name="SAPBEXaggDataEmph 2 2 6" xfId="18127"/>
    <cellStyle name="SAPBEXaggDataEmph 2 2 7" xfId="22440"/>
    <cellStyle name="SAPBEXaggDataEmph 2 2 8" xfId="26576"/>
    <cellStyle name="SAPBEXaggDataEmph 2 3" xfId="4885"/>
    <cellStyle name="SAPBEXaggDataEmph 2 3 2" xfId="6155"/>
    <cellStyle name="SAPBEXaggDataEmph 2 3 2 2" xfId="11834"/>
    <cellStyle name="SAPBEXaggDataEmph 2 3 2 3" xfId="14544"/>
    <cellStyle name="SAPBEXaggDataEmph 2 3 2 4" xfId="18799"/>
    <cellStyle name="SAPBEXaggDataEmph 2 3 2 5" xfId="23063"/>
    <cellStyle name="SAPBEXaggDataEmph 2 3 2 6" xfId="27187"/>
    <cellStyle name="SAPBEXaggDataEmph 2 3 3" xfId="7345"/>
    <cellStyle name="SAPBEXaggDataEmph 2 3 3 2" xfId="11345"/>
    <cellStyle name="SAPBEXaggDataEmph 2 3 3 3" xfId="15733"/>
    <cellStyle name="SAPBEXaggDataEmph 2 3 3 4" xfId="19985"/>
    <cellStyle name="SAPBEXaggDataEmph 2 3 3 5" xfId="24250"/>
    <cellStyle name="SAPBEXaggDataEmph 2 3 3 6" xfId="28373"/>
    <cellStyle name="SAPBEXaggDataEmph 2 3 4" xfId="9589"/>
    <cellStyle name="SAPBEXaggDataEmph 2 3 5" xfId="13288"/>
    <cellStyle name="SAPBEXaggDataEmph 2 3 6" xfId="17532"/>
    <cellStyle name="SAPBEXaggDataEmph 2 3 7" xfId="21844"/>
    <cellStyle name="SAPBEXaggDataEmph 2 3 8" xfId="25981"/>
    <cellStyle name="SAPBEXaggDataEmph 2 4" xfId="10940"/>
    <cellStyle name="SAPBEXaggDataEmph 2 5" xfId="12557"/>
    <cellStyle name="SAPBEXaggDataEmph 2 6" xfId="12428"/>
    <cellStyle name="SAPBEXaggDataEmph 2 7" xfId="16953"/>
    <cellStyle name="SAPBEXaggDataEmph 2 8" xfId="21788"/>
    <cellStyle name="SAPBEXaggDataEmph 20" xfId="6025"/>
    <cellStyle name="SAPBEXaggDataEmph 20 2" xfId="7293"/>
    <cellStyle name="SAPBEXaggDataEmph 20 2 2" xfId="9477"/>
    <cellStyle name="SAPBEXaggDataEmph 20 2 3" xfId="15681"/>
    <cellStyle name="SAPBEXaggDataEmph 20 2 4" xfId="19936"/>
    <cellStyle name="SAPBEXaggDataEmph 20 2 5" xfId="24200"/>
    <cellStyle name="SAPBEXaggDataEmph 20 2 6" xfId="28324"/>
    <cellStyle name="SAPBEXaggDataEmph 20 3" xfId="8531"/>
    <cellStyle name="SAPBEXaggDataEmph 20 3 2" xfId="12232"/>
    <cellStyle name="SAPBEXaggDataEmph 20 3 3" xfId="16918"/>
    <cellStyle name="SAPBEXaggDataEmph 20 3 4" xfId="21165"/>
    <cellStyle name="SAPBEXaggDataEmph 20 3 5" xfId="25424"/>
    <cellStyle name="SAPBEXaggDataEmph 20 3 6" xfId="29531"/>
    <cellStyle name="SAPBEXaggDataEmph 20 4" xfId="8866"/>
    <cellStyle name="SAPBEXaggDataEmph 20 5" xfId="14427"/>
    <cellStyle name="SAPBEXaggDataEmph 20 6" xfId="18670"/>
    <cellStyle name="SAPBEXaggDataEmph 20 7" xfId="22983"/>
    <cellStyle name="SAPBEXaggDataEmph 20 8" xfId="27119"/>
    <cellStyle name="SAPBEXaggDataEmph 21" xfId="4874"/>
    <cellStyle name="SAPBEXaggDataEmph 21 2" xfId="6144"/>
    <cellStyle name="SAPBEXaggDataEmph 21 2 2" xfId="10734"/>
    <cellStyle name="SAPBEXaggDataEmph 21 2 3" xfId="14533"/>
    <cellStyle name="SAPBEXaggDataEmph 21 2 4" xfId="18788"/>
    <cellStyle name="SAPBEXaggDataEmph 21 2 5" xfId="23052"/>
    <cellStyle name="SAPBEXaggDataEmph 21 2 6" xfId="27176"/>
    <cellStyle name="SAPBEXaggDataEmph 21 3" xfId="7356"/>
    <cellStyle name="SAPBEXaggDataEmph 21 3 2" xfId="4083"/>
    <cellStyle name="SAPBEXaggDataEmph 21 3 3" xfId="15744"/>
    <cellStyle name="SAPBEXaggDataEmph 21 3 4" xfId="19996"/>
    <cellStyle name="SAPBEXaggDataEmph 21 3 5" xfId="24261"/>
    <cellStyle name="SAPBEXaggDataEmph 21 3 6" xfId="28384"/>
    <cellStyle name="SAPBEXaggDataEmph 21 4" xfId="10864"/>
    <cellStyle name="SAPBEXaggDataEmph 21 5" xfId="13277"/>
    <cellStyle name="SAPBEXaggDataEmph 21 6" xfId="17521"/>
    <cellStyle name="SAPBEXaggDataEmph 21 7" xfId="21833"/>
    <cellStyle name="SAPBEXaggDataEmph 21 8" xfId="25970"/>
    <cellStyle name="SAPBEXaggDataEmph 22" xfId="9984"/>
    <cellStyle name="SAPBEXaggDataEmph 23" xfId="12272"/>
    <cellStyle name="SAPBEXaggDataEmph 24" xfId="16967"/>
    <cellStyle name="SAPBEXaggDataEmph 25" xfId="17060"/>
    <cellStyle name="SAPBEXaggDataEmph 26" xfId="25464"/>
    <cellStyle name="SAPBEXaggDataEmph 3" xfId="3584"/>
    <cellStyle name="SAPBEXaggDataEmph 3 2" xfId="6014"/>
    <cellStyle name="SAPBEXaggDataEmph 3 2 2" xfId="7282"/>
    <cellStyle name="SAPBEXaggDataEmph 3 2 2 2" xfId="9054"/>
    <cellStyle name="SAPBEXaggDataEmph 3 2 2 3" xfId="15670"/>
    <cellStyle name="SAPBEXaggDataEmph 3 2 2 4" xfId="19925"/>
    <cellStyle name="SAPBEXaggDataEmph 3 2 2 5" xfId="24189"/>
    <cellStyle name="SAPBEXaggDataEmph 3 2 2 6" xfId="28313"/>
    <cellStyle name="SAPBEXaggDataEmph 3 2 3" xfId="8520"/>
    <cellStyle name="SAPBEXaggDataEmph 3 2 3 2" xfId="12221"/>
    <cellStyle name="SAPBEXaggDataEmph 3 2 3 3" xfId="16907"/>
    <cellStyle name="SAPBEXaggDataEmph 3 2 3 4" xfId="21154"/>
    <cellStyle name="SAPBEXaggDataEmph 3 2 3 5" xfId="25413"/>
    <cellStyle name="SAPBEXaggDataEmph 3 2 3 6" xfId="29520"/>
    <cellStyle name="SAPBEXaggDataEmph 3 2 4" xfId="9607"/>
    <cellStyle name="SAPBEXaggDataEmph 3 2 5" xfId="14416"/>
    <cellStyle name="SAPBEXaggDataEmph 3 2 6" xfId="18659"/>
    <cellStyle name="SAPBEXaggDataEmph 3 2 7" xfId="22972"/>
    <cellStyle name="SAPBEXaggDataEmph 3 2 8" xfId="27108"/>
    <cellStyle name="SAPBEXaggDataEmph 3 3" xfId="4886"/>
    <cellStyle name="SAPBEXaggDataEmph 3 3 2" xfId="6156"/>
    <cellStyle name="SAPBEXaggDataEmph 3 3 2 2" xfId="10545"/>
    <cellStyle name="SAPBEXaggDataEmph 3 3 2 3" xfId="14545"/>
    <cellStyle name="SAPBEXaggDataEmph 3 3 2 4" xfId="18800"/>
    <cellStyle name="SAPBEXaggDataEmph 3 3 2 5" xfId="23064"/>
    <cellStyle name="SAPBEXaggDataEmph 3 3 2 6" xfId="27188"/>
    <cellStyle name="SAPBEXaggDataEmph 3 3 3" xfId="7344"/>
    <cellStyle name="SAPBEXaggDataEmph 3 3 3 2" xfId="9515"/>
    <cellStyle name="SAPBEXaggDataEmph 3 3 3 3" xfId="15732"/>
    <cellStyle name="SAPBEXaggDataEmph 3 3 3 4" xfId="19984"/>
    <cellStyle name="SAPBEXaggDataEmph 3 3 3 5" xfId="24249"/>
    <cellStyle name="SAPBEXaggDataEmph 3 3 3 6" xfId="28372"/>
    <cellStyle name="SAPBEXaggDataEmph 3 3 4" xfId="10135"/>
    <cellStyle name="SAPBEXaggDataEmph 3 3 5" xfId="13289"/>
    <cellStyle name="SAPBEXaggDataEmph 3 3 6" xfId="17533"/>
    <cellStyle name="SAPBEXaggDataEmph 3 3 7" xfId="21845"/>
    <cellStyle name="SAPBEXaggDataEmph 3 3 8" xfId="25982"/>
    <cellStyle name="SAPBEXaggDataEmph 3 4" xfId="9214"/>
    <cellStyle name="SAPBEXaggDataEmph 3 5" xfId="12558"/>
    <cellStyle name="SAPBEXaggDataEmph 3 6" xfId="13223"/>
    <cellStyle name="SAPBEXaggDataEmph 3 7" xfId="12505"/>
    <cellStyle name="SAPBEXaggDataEmph 3 8" xfId="20028"/>
    <cellStyle name="SAPBEXaggDataEmph 4" xfId="3792"/>
    <cellStyle name="SAPBEXaggDataEmph 4 2" xfId="6013"/>
    <cellStyle name="SAPBEXaggDataEmph 4 2 2" xfId="7281"/>
    <cellStyle name="SAPBEXaggDataEmph 4 2 2 2" xfId="11167"/>
    <cellStyle name="SAPBEXaggDataEmph 4 2 2 3" xfId="15669"/>
    <cellStyle name="SAPBEXaggDataEmph 4 2 2 4" xfId="19924"/>
    <cellStyle name="SAPBEXaggDataEmph 4 2 2 5" xfId="24188"/>
    <cellStyle name="SAPBEXaggDataEmph 4 2 2 6" xfId="28312"/>
    <cellStyle name="SAPBEXaggDataEmph 4 2 3" xfId="8519"/>
    <cellStyle name="SAPBEXaggDataEmph 4 2 3 2" xfId="12220"/>
    <cellStyle name="SAPBEXaggDataEmph 4 2 3 3" xfId="16906"/>
    <cellStyle name="SAPBEXaggDataEmph 4 2 3 4" xfId="21153"/>
    <cellStyle name="SAPBEXaggDataEmph 4 2 3 5" xfId="25412"/>
    <cellStyle name="SAPBEXaggDataEmph 4 2 3 6" xfId="29519"/>
    <cellStyle name="SAPBEXaggDataEmph 4 2 4" xfId="8636"/>
    <cellStyle name="SAPBEXaggDataEmph 4 2 5" xfId="14415"/>
    <cellStyle name="SAPBEXaggDataEmph 4 2 6" xfId="18658"/>
    <cellStyle name="SAPBEXaggDataEmph 4 2 7" xfId="22971"/>
    <cellStyle name="SAPBEXaggDataEmph 4 2 8" xfId="27107"/>
    <cellStyle name="SAPBEXaggDataEmph 4 3" xfId="4887"/>
    <cellStyle name="SAPBEXaggDataEmph 4 3 2" xfId="6157"/>
    <cellStyle name="SAPBEXaggDataEmph 4 3 2 2" xfId="4576"/>
    <cellStyle name="SAPBEXaggDataEmph 4 3 2 3" xfId="14546"/>
    <cellStyle name="SAPBEXaggDataEmph 4 3 2 4" xfId="18801"/>
    <cellStyle name="SAPBEXaggDataEmph 4 3 2 5" xfId="23065"/>
    <cellStyle name="SAPBEXaggDataEmph 4 3 2 6" xfId="27189"/>
    <cellStyle name="SAPBEXaggDataEmph 4 3 3" xfId="7343"/>
    <cellStyle name="SAPBEXaggDataEmph 4 3 3 2" xfId="10822"/>
    <cellStyle name="SAPBEXaggDataEmph 4 3 3 3" xfId="15731"/>
    <cellStyle name="SAPBEXaggDataEmph 4 3 3 4" xfId="19983"/>
    <cellStyle name="SAPBEXaggDataEmph 4 3 3 5" xfId="24248"/>
    <cellStyle name="SAPBEXaggDataEmph 4 3 3 6" xfId="28371"/>
    <cellStyle name="SAPBEXaggDataEmph 4 3 4" xfId="10266"/>
    <cellStyle name="SAPBEXaggDataEmph 4 3 5" xfId="13290"/>
    <cellStyle name="SAPBEXaggDataEmph 4 3 6" xfId="17534"/>
    <cellStyle name="SAPBEXaggDataEmph 4 3 7" xfId="21846"/>
    <cellStyle name="SAPBEXaggDataEmph 4 3 8" xfId="25983"/>
    <cellStyle name="SAPBEXaggDataEmph 4 4" xfId="11274"/>
    <cellStyle name="SAPBEXaggDataEmph 4 5" xfId="12559"/>
    <cellStyle name="SAPBEXaggDataEmph 4 6" xfId="12427"/>
    <cellStyle name="SAPBEXaggDataEmph 4 7" xfId="16959"/>
    <cellStyle name="SAPBEXaggDataEmph 4 8" xfId="21787"/>
    <cellStyle name="SAPBEXaggDataEmph 5" xfId="3715"/>
    <cellStyle name="SAPBEXaggDataEmph 5 2" xfId="6012"/>
    <cellStyle name="SAPBEXaggDataEmph 5 2 2" xfId="7280"/>
    <cellStyle name="SAPBEXaggDataEmph 5 2 2 2" xfId="4421"/>
    <cellStyle name="SAPBEXaggDataEmph 5 2 2 3" xfId="15668"/>
    <cellStyle name="SAPBEXaggDataEmph 5 2 2 4" xfId="19923"/>
    <cellStyle name="SAPBEXaggDataEmph 5 2 2 5" xfId="24187"/>
    <cellStyle name="SAPBEXaggDataEmph 5 2 2 6" xfId="28311"/>
    <cellStyle name="SAPBEXaggDataEmph 5 2 3" xfId="8518"/>
    <cellStyle name="SAPBEXaggDataEmph 5 2 3 2" xfId="12219"/>
    <cellStyle name="SAPBEXaggDataEmph 5 2 3 3" xfId="16905"/>
    <cellStyle name="SAPBEXaggDataEmph 5 2 3 4" xfId="21152"/>
    <cellStyle name="SAPBEXaggDataEmph 5 2 3 5" xfId="25411"/>
    <cellStyle name="SAPBEXaggDataEmph 5 2 3 6" xfId="29518"/>
    <cellStyle name="SAPBEXaggDataEmph 5 2 4" xfId="10546"/>
    <cellStyle name="SAPBEXaggDataEmph 5 2 5" xfId="14414"/>
    <cellStyle name="SAPBEXaggDataEmph 5 2 6" xfId="18657"/>
    <cellStyle name="SAPBEXaggDataEmph 5 2 7" xfId="22970"/>
    <cellStyle name="SAPBEXaggDataEmph 5 2 8" xfId="27106"/>
    <cellStyle name="SAPBEXaggDataEmph 5 3" xfId="4888"/>
    <cellStyle name="SAPBEXaggDataEmph 5 3 2" xfId="6158"/>
    <cellStyle name="SAPBEXaggDataEmph 5 3 2 2" xfId="10770"/>
    <cellStyle name="SAPBEXaggDataEmph 5 3 2 3" xfId="14547"/>
    <cellStyle name="SAPBEXaggDataEmph 5 3 2 4" xfId="18802"/>
    <cellStyle name="SAPBEXaggDataEmph 5 3 2 5" xfId="23066"/>
    <cellStyle name="SAPBEXaggDataEmph 5 3 2 6" xfId="27190"/>
    <cellStyle name="SAPBEXaggDataEmph 5 3 3" xfId="7342"/>
    <cellStyle name="SAPBEXaggDataEmph 5 3 3 2" xfId="10089"/>
    <cellStyle name="SAPBEXaggDataEmph 5 3 3 3" xfId="15730"/>
    <cellStyle name="SAPBEXaggDataEmph 5 3 3 4" xfId="19982"/>
    <cellStyle name="SAPBEXaggDataEmph 5 3 3 5" xfId="24247"/>
    <cellStyle name="SAPBEXaggDataEmph 5 3 3 6" xfId="28370"/>
    <cellStyle name="SAPBEXaggDataEmph 5 3 4" xfId="8686"/>
    <cellStyle name="SAPBEXaggDataEmph 5 3 5" xfId="13291"/>
    <cellStyle name="SAPBEXaggDataEmph 5 3 6" xfId="17535"/>
    <cellStyle name="SAPBEXaggDataEmph 5 3 7" xfId="21847"/>
    <cellStyle name="SAPBEXaggDataEmph 5 3 8" xfId="25984"/>
    <cellStyle name="SAPBEXaggDataEmph 5 4" xfId="9327"/>
    <cellStyle name="SAPBEXaggDataEmph 5 5" xfId="12560"/>
    <cellStyle name="SAPBEXaggDataEmph 5 6" xfId="13222"/>
    <cellStyle name="SAPBEXaggDataEmph 5 7" xfId="12506"/>
    <cellStyle name="SAPBEXaggDataEmph 5 8" xfId="20017"/>
    <cellStyle name="SAPBEXaggDataEmph 6" xfId="3479"/>
    <cellStyle name="SAPBEXaggDataEmph 6 2" xfId="6011"/>
    <cellStyle name="SAPBEXaggDataEmph 6 2 2" xfId="7279"/>
    <cellStyle name="SAPBEXaggDataEmph 6 2 2 2" xfId="9149"/>
    <cellStyle name="SAPBEXaggDataEmph 6 2 2 3" xfId="15667"/>
    <cellStyle name="SAPBEXaggDataEmph 6 2 2 4" xfId="19922"/>
    <cellStyle name="SAPBEXaggDataEmph 6 2 2 5" xfId="24186"/>
    <cellStyle name="SAPBEXaggDataEmph 6 2 2 6" xfId="28310"/>
    <cellStyle name="SAPBEXaggDataEmph 6 2 3" xfId="8517"/>
    <cellStyle name="SAPBEXaggDataEmph 6 2 3 2" xfId="12218"/>
    <cellStyle name="SAPBEXaggDataEmph 6 2 3 3" xfId="16904"/>
    <cellStyle name="SAPBEXaggDataEmph 6 2 3 4" xfId="21151"/>
    <cellStyle name="SAPBEXaggDataEmph 6 2 3 5" xfId="25410"/>
    <cellStyle name="SAPBEXaggDataEmph 6 2 3 6" xfId="29517"/>
    <cellStyle name="SAPBEXaggDataEmph 6 2 4" xfId="10696"/>
    <cellStyle name="SAPBEXaggDataEmph 6 2 5" xfId="14413"/>
    <cellStyle name="SAPBEXaggDataEmph 6 2 6" xfId="18656"/>
    <cellStyle name="SAPBEXaggDataEmph 6 2 7" xfId="22969"/>
    <cellStyle name="SAPBEXaggDataEmph 6 2 8" xfId="27105"/>
    <cellStyle name="SAPBEXaggDataEmph 6 3" xfId="4889"/>
    <cellStyle name="SAPBEXaggDataEmph 6 3 2" xfId="6159"/>
    <cellStyle name="SAPBEXaggDataEmph 6 3 2 2" xfId="4702"/>
    <cellStyle name="SAPBEXaggDataEmph 6 3 2 3" xfId="14548"/>
    <cellStyle name="SAPBEXaggDataEmph 6 3 2 4" xfId="18803"/>
    <cellStyle name="SAPBEXaggDataEmph 6 3 2 5" xfId="23067"/>
    <cellStyle name="SAPBEXaggDataEmph 6 3 2 6" xfId="27191"/>
    <cellStyle name="SAPBEXaggDataEmph 6 3 3" xfId="7341"/>
    <cellStyle name="SAPBEXaggDataEmph 6 3 3 2" xfId="11055"/>
    <cellStyle name="SAPBEXaggDataEmph 6 3 3 3" xfId="15729"/>
    <cellStyle name="SAPBEXaggDataEmph 6 3 3 4" xfId="19981"/>
    <cellStyle name="SAPBEXaggDataEmph 6 3 3 5" xfId="24246"/>
    <cellStyle name="SAPBEXaggDataEmph 6 3 3 6" xfId="28369"/>
    <cellStyle name="SAPBEXaggDataEmph 6 3 4" xfId="8843"/>
    <cellStyle name="SAPBEXaggDataEmph 6 3 5" xfId="13292"/>
    <cellStyle name="SAPBEXaggDataEmph 6 3 6" xfId="17536"/>
    <cellStyle name="SAPBEXaggDataEmph 6 3 7" xfId="21848"/>
    <cellStyle name="SAPBEXaggDataEmph 6 3 8" xfId="25985"/>
    <cellStyle name="SAPBEXaggDataEmph 6 4" xfId="9712"/>
    <cellStyle name="SAPBEXaggDataEmph 6 5" xfId="12561"/>
    <cellStyle name="SAPBEXaggDataEmph 6 6" xfId="12426"/>
    <cellStyle name="SAPBEXaggDataEmph 6 7" xfId="12507"/>
    <cellStyle name="SAPBEXaggDataEmph 6 8" xfId="21786"/>
    <cellStyle name="SAPBEXaggDataEmph 7" xfId="3059"/>
    <cellStyle name="SAPBEXaggDataEmph 7 2" xfId="6010"/>
    <cellStyle name="SAPBEXaggDataEmph 7 2 2" xfId="7278"/>
    <cellStyle name="SAPBEXaggDataEmph 7 2 2 2" xfId="8929"/>
    <cellStyle name="SAPBEXaggDataEmph 7 2 2 3" xfId="15666"/>
    <cellStyle name="SAPBEXaggDataEmph 7 2 2 4" xfId="19921"/>
    <cellStyle name="SAPBEXaggDataEmph 7 2 2 5" xfId="24185"/>
    <cellStyle name="SAPBEXaggDataEmph 7 2 2 6" xfId="28309"/>
    <cellStyle name="SAPBEXaggDataEmph 7 2 3" xfId="8516"/>
    <cellStyle name="SAPBEXaggDataEmph 7 2 3 2" xfId="12217"/>
    <cellStyle name="SAPBEXaggDataEmph 7 2 3 3" xfId="16903"/>
    <cellStyle name="SAPBEXaggDataEmph 7 2 3 4" xfId="21150"/>
    <cellStyle name="SAPBEXaggDataEmph 7 2 3 5" xfId="25409"/>
    <cellStyle name="SAPBEXaggDataEmph 7 2 3 6" xfId="29516"/>
    <cellStyle name="SAPBEXaggDataEmph 7 2 4" xfId="10842"/>
    <cellStyle name="SAPBEXaggDataEmph 7 2 5" xfId="14412"/>
    <cellStyle name="SAPBEXaggDataEmph 7 2 6" xfId="18655"/>
    <cellStyle name="SAPBEXaggDataEmph 7 2 7" xfId="22968"/>
    <cellStyle name="SAPBEXaggDataEmph 7 2 8" xfId="27104"/>
    <cellStyle name="SAPBEXaggDataEmph 7 3" xfId="4890"/>
    <cellStyle name="SAPBEXaggDataEmph 7 3 2" xfId="6160"/>
    <cellStyle name="SAPBEXaggDataEmph 7 3 2 2" xfId="10459"/>
    <cellStyle name="SAPBEXaggDataEmph 7 3 2 3" xfId="14549"/>
    <cellStyle name="SAPBEXaggDataEmph 7 3 2 4" xfId="18804"/>
    <cellStyle name="SAPBEXaggDataEmph 7 3 2 5" xfId="23068"/>
    <cellStyle name="SAPBEXaggDataEmph 7 3 2 6" xfId="27192"/>
    <cellStyle name="SAPBEXaggDataEmph 7 3 3" xfId="7340"/>
    <cellStyle name="SAPBEXaggDataEmph 7 3 3 2" xfId="4672"/>
    <cellStyle name="SAPBEXaggDataEmph 7 3 3 3" xfId="15728"/>
    <cellStyle name="SAPBEXaggDataEmph 7 3 3 4" xfId="19980"/>
    <cellStyle name="SAPBEXaggDataEmph 7 3 3 5" xfId="24245"/>
    <cellStyle name="SAPBEXaggDataEmph 7 3 3 6" xfId="28368"/>
    <cellStyle name="SAPBEXaggDataEmph 7 3 4" xfId="10159"/>
    <cellStyle name="SAPBEXaggDataEmph 7 3 5" xfId="13293"/>
    <cellStyle name="SAPBEXaggDataEmph 7 3 6" xfId="17537"/>
    <cellStyle name="SAPBEXaggDataEmph 7 3 7" xfId="21849"/>
    <cellStyle name="SAPBEXaggDataEmph 7 3 8" xfId="25986"/>
    <cellStyle name="SAPBEXaggDataEmph 7 4" xfId="9568"/>
    <cellStyle name="SAPBEXaggDataEmph 7 5" xfId="12562"/>
    <cellStyle name="SAPBEXaggDataEmph 7 6" xfId="13221"/>
    <cellStyle name="SAPBEXaggDataEmph 7 7" xfId="12508"/>
    <cellStyle name="SAPBEXaggDataEmph 7 8" xfId="20045"/>
    <cellStyle name="SAPBEXaggDataEmph 8" xfId="3386"/>
    <cellStyle name="SAPBEXaggDataEmph 8 2" xfId="6009"/>
    <cellStyle name="SAPBEXaggDataEmph 8 2 2" xfId="7277"/>
    <cellStyle name="SAPBEXaggDataEmph 8 2 2 2" xfId="9928"/>
    <cellStyle name="SAPBEXaggDataEmph 8 2 2 3" xfId="15665"/>
    <cellStyle name="SAPBEXaggDataEmph 8 2 2 4" xfId="19920"/>
    <cellStyle name="SAPBEXaggDataEmph 8 2 2 5" xfId="24184"/>
    <cellStyle name="SAPBEXaggDataEmph 8 2 2 6" xfId="28308"/>
    <cellStyle name="SAPBEXaggDataEmph 8 2 3" xfId="8515"/>
    <cellStyle name="SAPBEXaggDataEmph 8 2 3 2" xfId="12216"/>
    <cellStyle name="SAPBEXaggDataEmph 8 2 3 3" xfId="16902"/>
    <cellStyle name="SAPBEXaggDataEmph 8 2 3 4" xfId="21149"/>
    <cellStyle name="SAPBEXaggDataEmph 8 2 3 5" xfId="25408"/>
    <cellStyle name="SAPBEXaggDataEmph 8 2 3 6" xfId="29515"/>
    <cellStyle name="SAPBEXaggDataEmph 8 2 4" xfId="10460"/>
    <cellStyle name="SAPBEXaggDataEmph 8 2 5" xfId="14411"/>
    <cellStyle name="SAPBEXaggDataEmph 8 2 6" xfId="18654"/>
    <cellStyle name="SAPBEXaggDataEmph 8 2 7" xfId="22967"/>
    <cellStyle name="SAPBEXaggDataEmph 8 2 8" xfId="27103"/>
    <cellStyle name="SAPBEXaggDataEmph 8 3" xfId="4891"/>
    <cellStyle name="SAPBEXaggDataEmph 8 3 2" xfId="6161"/>
    <cellStyle name="SAPBEXaggDataEmph 8 3 2 2" xfId="11967"/>
    <cellStyle name="SAPBEXaggDataEmph 8 3 2 3" xfId="14550"/>
    <cellStyle name="SAPBEXaggDataEmph 8 3 2 4" xfId="18805"/>
    <cellStyle name="SAPBEXaggDataEmph 8 3 2 5" xfId="23069"/>
    <cellStyle name="SAPBEXaggDataEmph 8 3 2 6" xfId="27193"/>
    <cellStyle name="SAPBEXaggDataEmph 8 3 3" xfId="7339"/>
    <cellStyle name="SAPBEXaggDataEmph 8 3 3 2" xfId="11650"/>
    <cellStyle name="SAPBEXaggDataEmph 8 3 3 3" xfId="15727"/>
    <cellStyle name="SAPBEXaggDataEmph 8 3 3 4" xfId="19979"/>
    <cellStyle name="SAPBEXaggDataEmph 8 3 3 5" xfId="24244"/>
    <cellStyle name="SAPBEXaggDataEmph 8 3 3 6" xfId="28367"/>
    <cellStyle name="SAPBEXaggDataEmph 8 3 4" xfId="12035"/>
    <cellStyle name="SAPBEXaggDataEmph 8 3 5" xfId="13294"/>
    <cellStyle name="SAPBEXaggDataEmph 8 3 6" xfId="17538"/>
    <cellStyle name="SAPBEXaggDataEmph 8 3 7" xfId="21850"/>
    <cellStyle name="SAPBEXaggDataEmph 8 3 8" xfId="25987"/>
    <cellStyle name="SAPBEXaggDataEmph 8 4" xfId="10578"/>
    <cellStyle name="SAPBEXaggDataEmph 8 5" xfId="12563"/>
    <cellStyle name="SAPBEXaggDataEmph 8 6" xfId="12425"/>
    <cellStyle name="SAPBEXaggDataEmph 8 7" xfId="12509"/>
    <cellStyle name="SAPBEXaggDataEmph 8 8" xfId="21785"/>
    <cellStyle name="SAPBEXaggDataEmph 9" xfId="3655"/>
    <cellStyle name="SAPBEXaggDataEmph 9 2" xfId="6008"/>
    <cellStyle name="SAPBEXaggDataEmph 9 2 2" xfId="7276"/>
    <cellStyle name="SAPBEXaggDataEmph 9 2 2 2" xfId="4657"/>
    <cellStyle name="SAPBEXaggDataEmph 9 2 2 3" xfId="15664"/>
    <cellStyle name="SAPBEXaggDataEmph 9 2 2 4" xfId="19919"/>
    <cellStyle name="SAPBEXaggDataEmph 9 2 2 5" xfId="24183"/>
    <cellStyle name="SAPBEXaggDataEmph 9 2 2 6" xfId="28307"/>
    <cellStyle name="SAPBEXaggDataEmph 9 2 3" xfId="8514"/>
    <cellStyle name="SAPBEXaggDataEmph 9 2 3 2" xfId="12215"/>
    <cellStyle name="SAPBEXaggDataEmph 9 2 3 3" xfId="16901"/>
    <cellStyle name="SAPBEXaggDataEmph 9 2 3 4" xfId="21148"/>
    <cellStyle name="SAPBEXaggDataEmph 9 2 3 5" xfId="25407"/>
    <cellStyle name="SAPBEXaggDataEmph 9 2 3 6" xfId="29514"/>
    <cellStyle name="SAPBEXaggDataEmph 9 2 4" xfId="9420"/>
    <cellStyle name="SAPBEXaggDataEmph 9 2 5" xfId="14410"/>
    <cellStyle name="SAPBEXaggDataEmph 9 2 6" xfId="18653"/>
    <cellStyle name="SAPBEXaggDataEmph 9 2 7" xfId="22966"/>
    <cellStyle name="SAPBEXaggDataEmph 9 2 8" xfId="27102"/>
    <cellStyle name="SAPBEXaggDataEmph 9 3" xfId="4892"/>
    <cellStyle name="SAPBEXaggDataEmph 9 3 2" xfId="6162"/>
    <cellStyle name="SAPBEXaggDataEmph 9 3 2 2" xfId="8857"/>
    <cellStyle name="SAPBEXaggDataEmph 9 3 2 3" xfId="14551"/>
    <cellStyle name="SAPBEXaggDataEmph 9 3 2 4" xfId="18806"/>
    <cellStyle name="SAPBEXaggDataEmph 9 3 2 5" xfId="23070"/>
    <cellStyle name="SAPBEXaggDataEmph 9 3 2 6" xfId="27194"/>
    <cellStyle name="SAPBEXaggDataEmph 9 3 3" xfId="7338"/>
    <cellStyle name="SAPBEXaggDataEmph 9 3 3 2" xfId="10051"/>
    <cellStyle name="SAPBEXaggDataEmph 9 3 3 3" xfId="15726"/>
    <cellStyle name="SAPBEXaggDataEmph 9 3 3 4" xfId="19978"/>
    <cellStyle name="SAPBEXaggDataEmph 9 3 3 5" xfId="24243"/>
    <cellStyle name="SAPBEXaggDataEmph 9 3 3 6" xfId="28366"/>
    <cellStyle name="SAPBEXaggDataEmph 9 3 4" xfId="4351"/>
    <cellStyle name="SAPBEXaggDataEmph 9 3 5" xfId="13295"/>
    <cellStyle name="SAPBEXaggDataEmph 9 3 6" xfId="17539"/>
    <cellStyle name="SAPBEXaggDataEmph 9 3 7" xfId="21851"/>
    <cellStyle name="SAPBEXaggDataEmph 9 3 8" xfId="25988"/>
    <cellStyle name="SAPBEXaggDataEmph 9 4" xfId="9821"/>
    <cellStyle name="SAPBEXaggDataEmph 9 5" xfId="12564"/>
    <cellStyle name="SAPBEXaggDataEmph 9 6" xfId="13220"/>
    <cellStyle name="SAPBEXaggDataEmph 9 7" xfId="12510"/>
    <cellStyle name="SAPBEXaggDataEmph 9 8" xfId="21191"/>
    <cellStyle name="SAPBEXaggItem" xfId="111"/>
    <cellStyle name="SAPBEXaggItem 10" xfId="3851"/>
    <cellStyle name="SAPBEXaggItem 10 2" xfId="6006"/>
    <cellStyle name="SAPBEXaggItem 10 2 2" xfId="7274"/>
    <cellStyle name="SAPBEXaggItem 10 2 2 2" xfId="10037"/>
    <cellStyle name="SAPBEXaggItem 10 2 2 3" xfId="15662"/>
    <cellStyle name="SAPBEXaggItem 10 2 2 4" xfId="19917"/>
    <cellStyle name="SAPBEXaggItem 10 2 2 5" xfId="24181"/>
    <cellStyle name="SAPBEXaggItem 10 2 2 6" xfId="28305"/>
    <cellStyle name="SAPBEXaggItem 10 2 3" xfId="8512"/>
    <cellStyle name="SAPBEXaggItem 10 2 3 2" xfId="12213"/>
    <cellStyle name="SAPBEXaggItem 10 2 3 3" xfId="16899"/>
    <cellStyle name="SAPBEXaggItem 10 2 3 4" xfId="21146"/>
    <cellStyle name="SAPBEXaggItem 10 2 3 5" xfId="25405"/>
    <cellStyle name="SAPBEXaggItem 10 2 3 6" xfId="29512"/>
    <cellStyle name="SAPBEXaggItem 10 2 4" xfId="8670"/>
    <cellStyle name="SAPBEXaggItem 10 2 5" xfId="14408"/>
    <cellStyle name="SAPBEXaggItem 10 2 6" xfId="18651"/>
    <cellStyle name="SAPBEXaggItem 10 2 7" xfId="22964"/>
    <cellStyle name="SAPBEXaggItem 10 2 8" xfId="27100"/>
    <cellStyle name="SAPBEXaggItem 10 3" xfId="4894"/>
    <cellStyle name="SAPBEXaggItem 10 3 2" xfId="6164"/>
    <cellStyle name="SAPBEXaggItem 10 3 2 2" xfId="8630"/>
    <cellStyle name="SAPBEXaggItem 10 3 2 3" xfId="14553"/>
    <cellStyle name="SAPBEXaggItem 10 3 2 4" xfId="18808"/>
    <cellStyle name="SAPBEXaggItem 10 3 2 5" xfId="23072"/>
    <cellStyle name="SAPBEXaggItem 10 3 2 6" xfId="27196"/>
    <cellStyle name="SAPBEXaggItem 10 3 3" xfId="7336"/>
    <cellStyle name="SAPBEXaggItem 10 3 3 2" xfId="10314"/>
    <cellStyle name="SAPBEXaggItem 10 3 3 3" xfId="15724"/>
    <cellStyle name="SAPBEXaggItem 10 3 3 4" xfId="19976"/>
    <cellStyle name="SAPBEXaggItem 10 3 3 5" xfId="24241"/>
    <cellStyle name="SAPBEXaggItem 10 3 3 6" xfId="28364"/>
    <cellStyle name="SAPBEXaggItem 10 3 4" xfId="11398"/>
    <cellStyle name="SAPBEXaggItem 10 3 5" xfId="13297"/>
    <cellStyle name="SAPBEXaggItem 10 3 6" xfId="17541"/>
    <cellStyle name="SAPBEXaggItem 10 3 7" xfId="21853"/>
    <cellStyle name="SAPBEXaggItem 10 3 8" xfId="25990"/>
    <cellStyle name="SAPBEXaggItem 10 4" xfId="3927"/>
    <cellStyle name="SAPBEXaggItem 10 5" xfId="12565"/>
    <cellStyle name="SAPBEXaggItem 10 6" xfId="12424"/>
    <cellStyle name="SAPBEXaggItem 10 7" xfId="12511"/>
    <cellStyle name="SAPBEXaggItem 10 8" xfId="21784"/>
    <cellStyle name="SAPBEXaggItem 11" xfId="3253"/>
    <cellStyle name="SAPBEXaggItem 11 2" xfId="6005"/>
    <cellStyle name="SAPBEXaggItem 11 2 2" xfId="7273"/>
    <cellStyle name="SAPBEXaggItem 11 2 2 2" xfId="11018"/>
    <cellStyle name="SAPBEXaggItem 11 2 2 3" xfId="15661"/>
    <cellStyle name="SAPBEXaggItem 11 2 2 4" xfId="19916"/>
    <cellStyle name="SAPBEXaggItem 11 2 2 5" xfId="24180"/>
    <cellStyle name="SAPBEXaggItem 11 2 2 6" xfId="28304"/>
    <cellStyle name="SAPBEXaggItem 11 2 3" xfId="8511"/>
    <cellStyle name="SAPBEXaggItem 11 2 3 2" xfId="12212"/>
    <cellStyle name="SAPBEXaggItem 11 2 3 3" xfId="16898"/>
    <cellStyle name="SAPBEXaggItem 11 2 3 4" xfId="21145"/>
    <cellStyle name="SAPBEXaggItem 11 2 3 5" xfId="25404"/>
    <cellStyle name="SAPBEXaggItem 11 2 3 6" xfId="29511"/>
    <cellStyle name="SAPBEXaggItem 11 2 4" xfId="9384"/>
    <cellStyle name="SAPBEXaggItem 11 2 5" xfId="14407"/>
    <cellStyle name="SAPBEXaggItem 11 2 6" xfId="18650"/>
    <cellStyle name="SAPBEXaggItem 11 2 7" xfId="22963"/>
    <cellStyle name="SAPBEXaggItem 11 2 8" xfId="27099"/>
    <cellStyle name="SAPBEXaggItem 11 3" xfId="4895"/>
    <cellStyle name="SAPBEXaggItem 11 3 2" xfId="6165"/>
    <cellStyle name="SAPBEXaggItem 11 3 2 2" xfId="9608"/>
    <cellStyle name="SAPBEXaggItem 11 3 2 3" xfId="14554"/>
    <cellStyle name="SAPBEXaggItem 11 3 2 4" xfId="18809"/>
    <cellStyle name="SAPBEXaggItem 11 3 2 5" xfId="23073"/>
    <cellStyle name="SAPBEXaggItem 11 3 2 6" xfId="27197"/>
    <cellStyle name="SAPBEXaggItem 11 3 3" xfId="7335"/>
    <cellStyle name="SAPBEXaggItem 11 3 3 2" xfId="10640"/>
    <cellStyle name="SAPBEXaggItem 11 3 3 3" xfId="15723"/>
    <cellStyle name="SAPBEXaggItem 11 3 3 4" xfId="19975"/>
    <cellStyle name="SAPBEXaggItem 11 3 3 5" xfId="24240"/>
    <cellStyle name="SAPBEXaggItem 11 3 3 6" xfId="28363"/>
    <cellStyle name="SAPBEXaggItem 11 3 4" xfId="9844"/>
    <cellStyle name="SAPBEXaggItem 11 3 5" xfId="13298"/>
    <cellStyle name="SAPBEXaggItem 11 3 6" xfId="17542"/>
    <cellStyle name="SAPBEXaggItem 11 3 7" xfId="21854"/>
    <cellStyle name="SAPBEXaggItem 11 3 8" xfId="25991"/>
    <cellStyle name="SAPBEXaggItem 11 4" xfId="10146"/>
    <cellStyle name="SAPBEXaggItem 11 5" xfId="12566"/>
    <cellStyle name="SAPBEXaggItem 11 6" xfId="13219"/>
    <cellStyle name="SAPBEXaggItem 11 7" xfId="12512"/>
    <cellStyle name="SAPBEXaggItem 11 8" xfId="17422"/>
    <cellStyle name="SAPBEXaggItem 12" xfId="3803"/>
    <cellStyle name="SAPBEXaggItem 12 2" xfId="6004"/>
    <cellStyle name="SAPBEXaggItem 12 2 2" xfId="7272"/>
    <cellStyle name="SAPBEXaggItem 12 2 2 2" xfId="11568"/>
    <cellStyle name="SAPBEXaggItem 12 2 2 3" xfId="15660"/>
    <cellStyle name="SAPBEXaggItem 12 2 2 4" xfId="19915"/>
    <cellStyle name="SAPBEXaggItem 12 2 2 5" xfId="24179"/>
    <cellStyle name="SAPBEXaggItem 12 2 2 6" xfId="28303"/>
    <cellStyle name="SAPBEXaggItem 12 2 3" xfId="8510"/>
    <cellStyle name="SAPBEXaggItem 12 2 3 2" xfId="12211"/>
    <cellStyle name="SAPBEXaggItem 12 2 3 3" xfId="16897"/>
    <cellStyle name="SAPBEXaggItem 12 2 3 4" xfId="21144"/>
    <cellStyle name="SAPBEXaggItem 12 2 3 5" xfId="25403"/>
    <cellStyle name="SAPBEXaggItem 12 2 3 6" xfId="29510"/>
    <cellStyle name="SAPBEXaggItem 12 2 4" xfId="9534"/>
    <cellStyle name="SAPBEXaggItem 12 2 5" xfId="14406"/>
    <cellStyle name="SAPBEXaggItem 12 2 6" xfId="18649"/>
    <cellStyle name="SAPBEXaggItem 12 2 7" xfId="22962"/>
    <cellStyle name="SAPBEXaggItem 12 2 8" xfId="27098"/>
    <cellStyle name="SAPBEXaggItem 12 3" xfId="4896"/>
    <cellStyle name="SAPBEXaggItem 12 3 2" xfId="6166"/>
    <cellStyle name="SAPBEXaggItem 12 3 2 2" xfId="3978"/>
    <cellStyle name="SAPBEXaggItem 12 3 2 3" xfId="14555"/>
    <cellStyle name="SAPBEXaggItem 12 3 2 4" xfId="18810"/>
    <cellStyle name="SAPBEXaggItem 12 3 2 5" xfId="23074"/>
    <cellStyle name="SAPBEXaggItem 12 3 2 6" xfId="27198"/>
    <cellStyle name="SAPBEXaggItem 12 3 3" xfId="7334"/>
    <cellStyle name="SAPBEXaggItem 12 3 3 2" xfId="11913"/>
    <cellStyle name="SAPBEXaggItem 12 3 3 3" xfId="15722"/>
    <cellStyle name="SAPBEXaggItem 12 3 3 4" xfId="19974"/>
    <cellStyle name="SAPBEXaggItem 12 3 3 5" xfId="24239"/>
    <cellStyle name="SAPBEXaggItem 12 3 3 6" xfId="28362"/>
    <cellStyle name="SAPBEXaggItem 12 3 4" xfId="10005"/>
    <cellStyle name="SAPBEXaggItem 12 3 5" xfId="13299"/>
    <cellStyle name="SAPBEXaggItem 12 3 6" xfId="17543"/>
    <cellStyle name="SAPBEXaggItem 12 3 7" xfId="21855"/>
    <cellStyle name="SAPBEXaggItem 12 3 8" xfId="25992"/>
    <cellStyle name="SAPBEXaggItem 12 4" xfId="10489"/>
    <cellStyle name="SAPBEXaggItem 12 5" xfId="12567"/>
    <cellStyle name="SAPBEXaggItem 12 6" xfId="12423"/>
    <cellStyle name="SAPBEXaggItem 12 7" xfId="12513"/>
    <cellStyle name="SAPBEXaggItem 12 8" xfId="25460"/>
    <cellStyle name="SAPBEXaggItem 13" xfId="3546"/>
    <cellStyle name="SAPBEXaggItem 13 2" xfId="6003"/>
    <cellStyle name="SAPBEXaggItem 13 2 2" xfId="7271"/>
    <cellStyle name="SAPBEXaggItem 13 2 2 2" xfId="10092"/>
    <cellStyle name="SAPBEXaggItem 13 2 2 3" xfId="15659"/>
    <cellStyle name="SAPBEXaggItem 13 2 2 4" xfId="19914"/>
    <cellStyle name="SAPBEXaggItem 13 2 2 5" xfId="24178"/>
    <cellStyle name="SAPBEXaggItem 13 2 2 6" xfId="28302"/>
    <cellStyle name="SAPBEXaggItem 13 2 3" xfId="8509"/>
    <cellStyle name="SAPBEXaggItem 13 2 3 2" xfId="12210"/>
    <cellStyle name="SAPBEXaggItem 13 2 3 3" xfId="16896"/>
    <cellStyle name="SAPBEXaggItem 13 2 3 4" xfId="21143"/>
    <cellStyle name="SAPBEXaggItem 13 2 3 5" xfId="25402"/>
    <cellStyle name="SAPBEXaggItem 13 2 3 6" xfId="29509"/>
    <cellStyle name="SAPBEXaggItem 13 2 4" xfId="9680"/>
    <cellStyle name="SAPBEXaggItem 13 2 5" xfId="14405"/>
    <cellStyle name="SAPBEXaggItem 13 2 6" xfId="18648"/>
    <cellStyle name="SAPBEXaggItem 13 2 7" xfId="22961"/>
    <cellStyle name="SAPBEXaggItem 13 2 8" xfId="27097"/>
    <cellStyle name="SAPBEXaggItem 13 3" xfId="4897"/>
    <cellStyle name="SAPBEXaggItem 13 3 2" xfId="6167"/>
    <cellStyle name="SAPBEXaggItem 13 3 2 2" xfId="11587"/>
    <cellStyle name="SAPBEXaggItem 13 3 2 3" xfId="14556"/>
    <cellStyle name="SAPBEXaggItem 13 3 2 4" xfId="18811"/>
    <cellStyle name="SAPBEXaggItem 13 3 2 5" xfId="23075"/>
    <cellStyle name="SAPBEXaggItem 13 3 2 6" xfId="27199"/>
    <cellStyle name="SAPBEXaggItem 13 3 3" xfId="7333"/>
    <cellStyle name="SAPBEXaggItem 13 3 3 2" xfId="4665"/>
    <cellStyle name="SAPBEXaggItem 13 3 3 3" xfId="15721"/>
    <cellStyle name="SAPBEXaggItem 13 3 3 4" xfId="19973"/>
    <cellStyle name="SAPBEXaggItem 13 3 3 5" xfId="24238"/>
    <cellStyle name="SAPBEXaggItem 13 3 3 6" xfId="28361"/>
    <cellStyle name="SAPBEXaggItem 13 3 4" xfId="11286"/>
    <cellStyle name="SAPBEXaggItem 13 3 5" xfId="13300"/>
    <cellStyle name="SAPBEXaggItem 13 3 6" xfId="17544"/>
    <cellStyle name="SAPBEXaggItem 13 3 7" xfId="21856"/>
    <cellStyle name="SAPBEXaggItem 13 3 8" xfId="25993"/>
    <cellStyle name="SAPBEXaggItem 13 4" xfId="10876"/>
    <cellStyle name="SAPBEXaggItem 13 5" xfId="12568"/>
    <cellStyle name="SAPBEXaggItem 13 6" xfId="13218"/>
    <cellStyle name="SAPBEXaggItem 13 7" xfId="12514"/>
    <cellStyle name="SAPBEXaggItem 13 8" xfId="20024"/>
    <cellStyle name="SAPBEXaggItem 14" xfId="3372"/>
    <cellStyle name="SAPBEXaggItem 14 2" xfId="6002"/>
    <cellStyle name="SAPBEXaggItem 14 2 2" xfId="7270"/>
    <cellStyle name="SAPBEXaggItem 14 2 2 2" xfId="11058"/>
    <cellStyle name="SAPBEXaggItem 14 2 2 3" xfId="15658"/>
    <cellStyle name="SAPBEXaggItem 14 2 2 4" xfId="19913"/>
    <cellStyle name="SAPBEXaggItem 14 2 2 5" xfId="24177"/>
    <cellStyle name="SAPBEXaggItem 14 2 2 6" xfId="28301"/>
    <cellStyle name="SAPBEXaggItem 14 2 3" xfId="8508"/>
    <cellStyle name="SAPBEXaggItem 14 2 3 2" xfId="12209"/>
    <cellStyle name="SAPBEXaggItem 14 2 3 3" xfId="16895"/>
    <cellStyle name="SAPBEXaggItem 14 2 3 4" xfId="21142"/>
    <cellStyle name="SAPBEXaggItem 14 2 3 5" xfId="25401"/>
    <cellStyle name="SAPBEXaggItem 14 2 3 6" xfId="29508"/>
    <cellStyle name="SAPBEXaggItem 14 2 4" xfId="9297"/>
    <cellStyle name="SAPBEXaggItem 14 2 5" xfId="14404"/>
    <cellStyle name="SAPBEXaggItem 14 2 6" xfId="18647"/>
    <cellStyle name="SAPBEXaggItem 14 2 7" xfId="22960"/>
    <cellStyle name="SAPBEXaggItem 14 2 8" xfId="27096"/>
    <cellStyle name="SAPBEXaggItem 14 3" xfId="4898"/>
    <cellStyle name="SAPBEXaggItem 14 3 2" xfId="6168"/>
    <cellStyle name="SAPBEXaggItem 14 3 2 2" xfId="8711"/>
    <cellStyle name="SAPBEXaggItem 14 3 2 3" xfId="14557"/>
    <cellStyle name="SAPBEXaggItem 14 3 2 4" xfId="18812"/>
    <cellStyle name="SAPBEXaggItem 14 3 2 5" xfId="23076"/>
    <cellStyle name="SAPBEXaggItem 14 3 2 6" xfId="27200"/>
    <cellStyle name="SAPBEXaggItem 14 3 3" xfId="7332"/>
    <cellStyle name="SAPBEXaggItem 14 3 3 2" xfId="10216"/>
    <cellStyle name="SAPBEXaggItem 14 3 3 3" xfId="15720"/>
    <cellStyle name="SAPBEXaggItem 14 3 3 4" xfId="19972"/>
    <cellStyle name="SAPBEXaggItem 14 3 3 5" xfId="24237"/>
    <cellStyle name="SAPBEXaggItem 14 3 3 6" xfId="28360"/>
    <cellStyle name="SAPBEXaggItem 14 3 4" xfId="10973"/>
    <cellStyle name="SAPBEXaggItem 14 3 5" xfId="13301"/>
    <cellStyle name="SAPBEXaggItem 14 3 6" xfId="17545"/>
    <cellStyle name="SAPBEXaggItem 14 3 7" xfId="21857"/>
    <cellStyle name="SAPBEXaggItem 14 3 8" xfId="25994"/>
    <cellStyle name="SAPBEXaggItem 14 4" xfId="10731"/>
    <cellStyle name="SAPBEXaggItem 14 5" xfId="12569"/>
    <cellStyle name="SAPBEXaggItem 14 6" xfId="12422"/>
    <cellStyle name="SAPBEXaggItem 14 7" xfId="12515"/>
    <cellStyle name="SAPBEXaggItem 14 8" xfId="23011"/>
    <cellStyle name="SAPBEXaggItem 15" xfId="3840"/>
    <cellStyle name="SAPBEXaggItem 15 2" xfId="6001"/>
    <cellStyle name="SAPBEXaggItem 15 2 2" xfId="7269"/>
    <cellStyle name="SAPBEXaggItem 15 2 2 2" xfId="4656"/>
    <cellStyle name="SAPBEXaggItem 15 2 2 3" xfId="15657"/>
    <cellStyle name="SAPBEXaggItem 15 2 2 4" xfId="19912"/>
    <cellStyle name="SAPBEXaggItem 15 2 2 5" xfId="24176"/>
    <cellStyle name="SAPBEXaggItem 15 2 2 6" xfId="28300"/>
    <cellStyle name="SAPBEXaggItem 15 2 3" xfId="8507"/>
    <cellStyle name="SAPBEXaggItem 15 2 3 2" xfId="12208"/>
    <cellStyle name="SAPBEXaggItem 15 2 3 3" xfId="16894"/>
    <cellStyle name="SAPBEXaggItem 15 2 3 4" xfId="21141"/>
    <cellStyle name="SAPBEXaggItem 15 2 3 5" xfId="25400"/>
    <cellStyle name="SAPBEXaggItem 15 2 3 6" xfId="29507"/>
    <cellStyle name="SAPBEXaggItem 15 2 4" xfId="11242"/>
    <cellStyle name="SAPBEXaggItem 15 2 5" xfId="14403"/>
    <cellStyle name="SAPBEXaggItem 15 2 6" xfId="18646"/>
    <cellStyle name="SAPBEXaggItem 15 2 7" xfId="22959"/>
    <cellStyle name="SAPBEXaggItem 15 2 8" xfId="27095"/>
    <cellStyle name="SAPBEXaggItem 15 3" xfId="4899"/>
    <cellStyle name="SAPBEXaggItem 15 3 2" xfId="6169"/>
    <cellStyle name="SAPBEXaggItem 15 3 2 2" xfId="10019"/>
    <cellStyle name="SAPBEXaggItem 15 3 2 3" xfId="14558"/>
    <cellStyle name="SAPBEXaggItem 15 3 2 4" xfId="18813"/>
    <cellStyle name="SAPBEXaggItem 15 3 2 5" xfId="23077"/>
    <cellStyle name="SAPBEXaggItem 15 3 2 6" xfId="27201"/>
    <cellStyle name="SAPBEXaggItem 15 3 3" xfId="7331"/>
    <cellStyle name="SAPBEXaggItem 15 3 3 2" xfId="4265"/>
    <cellStyle name="SAPBEXaggItem 15 3 3 3" xfId="15719"/>
    <cellStyle name="SAPBEXaggItem 15 3 3 4" xfId="19971"/>
    <cellStyle name="SAPBEXaggItem 15 3 3 5" xfId="24236"/>
    <cellStyle name="SAPBEXaggItem 15 3 3 6" xfId="28359"/>
    <cellStyle name="SAPBEXaggItem 15 3 4" xfId="11100"/>
    <cellStyle name="SAPBEXaggItem 15 3 5" xfId="13302"/>
    <cellStyle name="SAPBEXaggItem 15 3 6" xfId="17546"/>
    <cellStyle name="SAPBEXaggItem 15 3 7" xfId="21858"/>
    <cellStyle name="SAPBEXaggItem 15 3 8" xfId="25995"/>
    <cellStyle name="SAPBEXaggItem 15 4" xfId="11709"/>
    <cellStyle name="SAPBEXaggItem 15 5" xfId="12570"/>
    <cellStyle name="SAPBEXaggItem 15 6" xfId="16963"/>
    <cellStyle name="SAPBEXaggItem 15 7" xfId="12516"/>
    <cellStyle name="SAPBEXaggItem 15 8" xfId="21736"/>
    <cellStyle name="SAPBEXaggItem 16" xfId="3464"/>
    <cellStyle name="SAPBEXaggItem 16 2" xfId="6000"/>
    <cellStyle name="SAPBEXaggItem 16 2 2" xfId="7268"/>
    <cellStyle name="SAPBEXaggItem 16 2 2 2" xfId="10524"/>
    <cellStyle name="SAPBEXaggItem 16 2 2 3" xfId="15656"/>
    <cellStyle name="SAPBEXaggItem 16 2 2 4" xfId="19911"/>
    <cellStyle name="SAPBEXaggItem 16 2 2 5" xfId="24175"/>
    <cellStyle name="SAPBEXaggItem 16 2 2 6" xfId="28299"/>
    <cellStyle name="SAPBEXaggItem 16 2 3" xfId="8506"/>
    <cellStyle name="SAPBEXaggItem 16 2 3 2" xfId="12207"/>
    <cellStyle name="SAPBEXaggItem 16 2 3 3" xfId="16893"/>
    <cellStyle name="SAPBEXaggItem 16 2 3 4" xfId="21140"/>
    <cellStyle name="SAPBEXaggItem 16 2 3 5" xfId="25399"/>
    <cellStyle name="SAPBEXaggItem 16 2 3 6" xfId="29506"/>
    <cellStyle name="SAPBEXaggItem 16 2 4" xfId="10769"/>
    <cellStyle name="SAPBEXaggItem 16 2 5" xfId="14402"/>
    <cellStyle name="SAPBEXaggItem 16 2 6" xfId="18645"/>
    <cellStyle name="SAPBEXaggItem 16 2 7" xfId="22958"/>
    <cellStyle name="SAPBEXaggItem 16 2 8" xfId="27094"/>
    <cellStyle name="SAPBEXaggItem 16 3" xfId="4900"/>
    <cellStyle name="SAPBEXaggItem 16 3 2" xfId="6170"/>
    <cellStyle name="SAPBEXaggItem 16 3 2 2" xfId="9031"/>
    <cellStyle name="SAPBEXaggItem 16 3 2 3" xfId="14559"/>
    <cellStyle name="SAPBEXaggItem 16 3 2 4" xfId="18814"/>
    <cellStyle name="SAPBEXaggItem 16 3 2 5" xfId="23078"/>
    <cellStyle name="SAPBEXaggItem 16 3 2 6" xfId="27202"/>
    <cellStyle name="SAPBEXaggItem 16 3 3" xfId="7330"/>
    <cellStyle name="SAPBEXaggItem 16 3 3 2" xfId="9660"/>
    <cellStyle name="SAPBEXaggItem 16 3 3 3" xfId="15718"/>
    <cellStyle name="SAPBEXaggItem 16 3 3 4" xfId="19970"/>
    <cellStyle name="SAPBEXaggItem 16 3 3 5" xfId="24235"/>
    <cellStyle name="SAPBEXaggItem 16 3 3 6" xfId="28358"/>
    <cellStyle name="SAPBEXaggItem 16 3 4" xfId="11727"/>
    <cellStyle name="SAPBEXaggItem 16 3 5" xfId="13303"/>
    <cellStyle name="SAPBEXaggItem 16 3 6" xfId="17547"/>
    <cellStyle name="SAPBEXaggItem 16 3 7" xfId="21859"/>
    <cellStyle name="SAPBEXaggItem 16 3 8" xfId="25996"/>
    <cellStyle name="SAPBEXaggItem 16 4" xfId="8664"/>
    <cellStyle name="SAPBEXaggItem 16 5" xfId="12571"/>
    <cellStyle name="SAPBEXaggItem 16 6" xfId="12316"/>
    <cellStyle name="SAPBEXaggItem 16 7" xfId="12517"/>
    <cellStyle name="SAPBEXaggItem 16 8" xfId="25467"/>
    <cellStyle name="SAPBEXaggItem 17" xfId="3628"/>
    <cellStyle name="SAPBEXaggItem 17 2" xfId="5999"/>
    <cellStyle name="SAPBEXaggItem 17 2 2" xfId="7267"/>
    <cellStyle name="SAPBEXaggItem 17 2 2 2" xfId="8875"/>
    <cellStyle name="SAPBEXaggItem 17 2 2 3" xfId="15655"/>
    <cellStyle name="SAPBEXaggItem 17 2 2 4" xfId="19910"/>
    <cellStyle name="SAPBEXaggItem 17 2 2 5" xfId="24174"/>
    <cellStyle name="SAPBEXaggItem 17 2 2 6" xfId="28298"/>
    <cellStyle name="SAPBEXaggItem 17 2 3" xfId="8505"/>
    <cellStyle name="SAPBEXaggItem 17 2 3 2" xfId="12206"/>
    <cellStyle name="SAPBEXaggItem 17 2 3 3" xfId="16892"/>
    <cellStyle name="SAPBEXaggItem 17 2 3 4" xfId="21139"/>
    <cellStyle name="SAPBEXaggItem 17 2 3 5" xfId="25398"/>
    <cellStyle name="SAPBEXaggItem 17 2 3 6" xfId="29505"/>
    <cellStyle name="SAPBEXaggItem 17 2 4" xfId="4570"/>
    <cellStyle name="SAPBEXaggItem 17 2 5" xfId="14401"/>
    <cellStyle name="SAPBEXaggItem 17 2 6" xfId="18644"/>
    <cellStyle name="SAPBEXaggItem 17 2 7" xfId="22957"/>
    <cellStyle name="SAPBEXaggItem 17 2 8" xfId="27093"/>
    <cellStyle name="SAPBEXaggItem 17 3" xfId="4901"/>
    <cellStyle name="SAPBEXaggItem 17 3 2" xfId="6171"/>
    <cellStyle name="SAPBEXaggItem 17 3 2 2" xfId="4577"/>
    <cellStyle name="SAPBEXaggItem 17 3 2 3" xfId="14560"/>
    <cellStyle name="SAPBEXaggItem 17 3 2 4" xfId="18815"/>
    <cellStyle name="SAPBEXaggItem 17 3 2 5" xfId="23079"/>
    <cellStyle name="SAPBEXaggItem 17 3 2 6" xfId="27203"/>
    <cellStyle name="SAPBEXaggItem 17 3 3" xfId="7329"/>
    <cellStyle name="SAPBEXaggItem 17 3 3 2" xfId="9150"/>
    <cellStyle name="SAPBEXaggItem 17 3 3 3" xfId="15717"/>
    <cellStyle name="SAPBEXaggItem 17 3 3 4" xfId="19969"/>
    <cellStyle name="SAPBEXaggItem 17 3 3 5" xfId="24234"/>
    <cellStyle name="SAPBEXaggItem 17 3 3 6" xfId="28357"/>
    <cellStyle name="SAPBEXaggItem 17 3 4" xfId="7386"/>
    <cellStyle name="SAPBEXaggItem 17 3 5" xfId="13304"/>
    <cellStyle name="SAPBEXaggItem 17 3 6" xfId="17548"/>
    <cellStyle name="SAPBEXaggItem 17 3 7" xfId="21860"/>
    <cellStyle name="SAPBEXaggItem 17 3 8" xfId="25997"/>
    <cellStyle name="SAPBEXaggItem 17 4" xfId="11103"/>
    <cellStyle name="SAPBEXaggItem 17 5" xfId="12572"/>
    <cellStyle name="SAPBEXaggItem 17 6" xfId="14477"/>
    <cellStyle name="SAPBEXaggItem 17 7" xfId="12518"/>
    <cellStyle name="SAPBEXaggItem 17 8" xfId="17486"/>
    <cellStyle name="SAPBEXaggItem 18" xfId="3852"/>
    <cellStyle name="SAPBEXaggItem 18 2" xfId="5998"/>
    <cellStyle name="SAPBEXaggItem 18 2 2" xfId="7266"/>
    <cellStyle name="SAPBEXaggItem 18 2 2 2" xfId="9888"/>
    <cellStyle name="SAPBEXaggItem 18 2 2 3" xfId="15654"/>
    <cellStyle name="SAPBEXaggItem 18 2 2 4" xfId="19909"/>
    <cellStyle name="SAPBEXaggItem 18 2 2 5" xfId="24173"/>
    <cellStyle name="SAPBEXaggItem 18 2 2 6" xfId="28297"/>
    <cellStyle name="SAPBEXaggItem 18 2 3" xfId="8504"/>
    <cellStyle name="SAPBEXaggItem 18 2 3 2" xfId="12205"/>
    <cellStyle name="SAPBEXaggItem 18 2 3 3" xfId="16891"/>
    <cellStyle name="SAPBEXaggItem 18 2 3 4" xfId="21138"/>
    <cellStyle name="SAPBEXaggItem 18 2 3 5" xfId="25397"/>
    <cellStyle name="SAPBEXaggItem 18 2 3 6" xfId="29504"/>
    <cellStyle name="SAPBEXaggItem 18 2 4" xfId="8572"/>
    <cellStyle name="SAPBEXaggItem 18 2 5" xfId="14400"/>
    <cellStyle name="SAPBEXaggItem 18 2 6" xfId="18643"/>
    <cellStyle name="SAPBEXaggItem 18 2 7" xfId="22956"/>
    <cellStyle name="SAPBEXaggItem 18 2 8" xfId="27092"/>
    <cellStyle name="SAPBEXaggItem 18 3" xfId="4902"/>
    <cellStyle name="SAPBEXaggItem 18 3 2" xfId="6172"/>
    <cellStyle name="SAPBEXaggItem 18 3 2 2" xfId="4372"/>
    <cellStyle name="SAPBEXaggItem 18 3 2 3" xfId="14561"/>
    <cellStyle name="SAPBEXaggItem 18 3 2 4" xfId="18816"/>
    <cellStyle name="SAPBEXaggItem 18 3 2 5" xfId="23080"/>
    <cellStyle name="SAPBEXaggItem 18 3 2 6" xfId="27204"/>
    <cellStyle name="SAPBEXaggItem 18 3 3" xfId="7328"/>
    <cellStyle name="SAPBEXaggItem 18 3 3 2" xfId="11768"/>
    <cellStyle name="SAPBEXaggItem 18 3 3 3" xfId="15716"/>
    <cellStyle name="SAPBEXaggItem 18 3 3 4" xfId="19968"/>
    <cellStyle name="SAPBEXaggItem 18 3 3 5" xfId="24233"/>
    <cellStyle name="SAPBEXaggItem 18 3 3 6" xfId="28356"/>
    <cellStyle name="SAPBEXaggItem 18 3 4" xfId="10916"/>
    <cellStyle name="SAPBEXaggItem 18 3 5" xfId="13305"/>
    <cellStyle name="SAPBEXaggItem 18 3 6" xfId="17549"/>
    <cellStyle name="SAPBEXaggItem 18 3 7" xfId="21861"/>
    <cellStyle name="SAPBEXaggItem 18 3 8" xfId="25998"/>
    <cellStyle name="SAPBEXaggItem 18 4" xfId="8986"/>
    <cellStyle name="SAPBEXaggItem 18 5" xfId="12573"/>
    <cellStyle name="SAPBEXaggItem 18 6" xfId="13167"/>
    <cellStyle name="SAPBEXaggItem 18 7" xfId="12519"/>
    <cellStyle name="SAPBEXaggItem 18 8" xfId="24230"/>
    <cellStyle name="SAPBEXaggItem 19" xfId="3757"/>
    <cellStyle name="SAPBEXaggItem 19 2" xfId="5997"/>
    <cellStyle name="SAPBEXaggItem 19 2 2" xfId="7265"/>
    <cellStyle name="SAPBEXaggItem 19 2 2 2" xfId="10440"/>
    <cellStyle name="SAPBEXaggItem 19 2 2 3" xfId="15653"/>
    <cellStyle name="SAPBEXaggItem 19 2 2 4" xfId="19908"/>
    <cellStyle name="SAPBEXaggItem 19 2 2 5" xfId="24172"/>
    <cellStyle name="SAPBEXaggItem 19 2 2 6" xfId="28296"/>
    <cellStyle name="SAPBEXaggItem 19 2 3" xfId="8503"/>
    <cellStyle name="SAPBEXaggItem 19 2 3 2" xfId="12204"/>
    <cellStyle name="SAPBEXaggItem 19 2 3 3" xfId="16890"/>
    <cellStyle name="SAPBEXaggItem 19 2 3 4" xfId="21137"/>
    <cellStyle name="SAPBEXaggItem 19 2 3 5" xfId="25396"/>
    <cellStyle name="SAPBEXaggItem 19 2 3 6" xfId="29503"/>
    <cellStyle name="SAPBEXaggItem 19 2 4" xfId="4302"/>
    <cellStyle name="SAPBEXaggItem 19 2 5" xfId="14399"/>
    <cellStyle name="SAPBEXaggItem 19 2 6" xfId="18642"/>
    <cellStyle name="SAPBEXaggItem 19 2 7" xfId="22955"/>
    <cellStyle name="SAPBEXaggItem 19 2 8" xfId="27091"/>
    <cellStyle name="SAPBEXaggItem 19 3" xfId="4903"/>
    <cellStyle name="SAPBEXaggItem 19 3 2" xfId="6173"/>
    <cellStyle name="SAPBEXaggItem 19 3 2 2" xfId="11240"/>
    <cellStyle name="SAPBEXaggItem 19 3 2 3" xfId="14562"/>
    <cellStyle name="SAPBEXaggItem 19 3 2 4" xfId="18817"/>
    <cellStyle name="SAPBEXaggItem 19 3 2 5" xfId="23081"/>
    <cellStyle name="SAPBEXaggItem 19 3 2 6" xfId="27205"/>
    <cellStyle name="SAPBEXaggItem 19 3 3" xfId="7327"/>
    <cellStyle name="SAPBEXaggItem 19 3 3 2" xfId="8768"/>
    <cellStyle name="SAPBEXaggItem 19 3 3 3" xfId="15715"/>
    <cellStyle name="SAPBEXaggItem 19 3 3 4" xfId="19967"/>
    <cellStyle name="SAPBEXaggItem 19 3 3 5" xfId="24232"/>
    <cellStyle name="SAPBEXaggItem 19 3 3 6" xfId="28355"/>
    <cellStyle name="SAPBEXaggItem 19 3 4" xfId="11135"/>
    <cellStyle name="SAPBEXaggItem 19 3 5" xfId="13306"/>
    <cellStyle name="SAPBEXaggItem 19 3 6" xfId="17550"/>
    <cellStyle name="SAPBEXaggItem 19 3 7" xfId="21862"/>
    <cellStyle name="SAPBEXaggItem 19 3 8" xfId="25999"/>
    <cellStyle name="SAPBEXaggItem 19 4" xfId="11616"/>
    <cellStyle name="SAPBEXaggItem 19 5" xfId="12574"/>
    <cellStyle name="SAPBEXaggItem 19 6" xfId="16971"/>
    <cellStyle name="SAPBEXaggItem 19 7" xfId="12520"/>
    <cellStyle name="SAPBEXaggItem 19 8" xfId="25463"/>
    <cellStyle name="SAPBEXaggItem 2" xfId="3294"/>
    <cellStyle name="SAPBEXaggItem 2 2" xfId="5481"/>
    <cellStyle name="SAPBEXaggItem 2 2 2" xfId="6749"/>
    <cellStyle name="SAPBEXaggItem 2 2 2 2" xfId="9753"/>
    <cellStyle name="SAPBEXaggItem 2 2 2 3" xfId="15137"/>
    <cellStyle name="SAPBEXaggItem 2 2 2 4" xfId="19392"/>
    <cellStyle name="SAPBEXaggItem 2 2 2 5" xfId="23656"/>
    <cellStyle name="SAPBEXaggItem 2 2 2 6" xfId="27780"/>
    <cellStyle name="SAPBEXaggItem 2 2 3" xfId="7987"/>
    <cellStyle name="SAPBEXaggItem 2 2 3 2" xfId="6089"/>
    <cellStyle name="SAPBEXaggItem 2 2 3 3" xfId="16374"/>
    <cellStyle name="SAPBEXaggItem 2 2 3 4" xfId="20621"/>
    <cellStyle name="SAPBEXaggItem 2 2 3 5" xfId="24880"/>
    <cellStyle name="SAPBEXaggItem 2 2 3 6" xfId="28987"/>
    <cellStyle name="SAPBEXaggItem 2 2 4" xfId="4200"/>
    <cellStyle name="SAPBEXaggItem 2 2 5" xfId="13883"/>
    <cellStyle name="SAPBEXaggItem 2 2 6" xfId="18126"/>
    <cellStyle name="SAPBEXaggItem 2 2 7" xfId="22439"/>
    <cellStyle name="SAPBEXaggItem 2 2 8" xfId="26575"/>
    <cellStyle name="SAPBEXaggItem 2 3" xfId="4904"/>
    <cellStyle name="SAPBEXaggItem 2 3 2" xfId="6174"/>
    <cellStyle name="SAPBEXaggItem 2 3 2 2" xfId="9126"/>
    <cellStyle name="SAPBEXaggItem 2 3 2 3" xfId="14563"/>
    <cellStyle name="SAPBEXaggItem 2 3 2 4" xfId="18818"/>
    <cellStyle name="SAPBEXaggItem 2 3 2 5" xfId="23082"/>
    <cellStyle name="SAPBEXaggItem 2 3 2 6" xfId="27206"/>
    <cellStyle name="SAPBEXaggItem 2 3 3" xfId="7412"/>
    <cellStyle name="SAPBEXaggItem 2 3 3 2" xfId="11009"/>
    <cellStyle name="SAPBEXaggItem 2 3 3 3" xfId="15799"/>
    <cellStyle name="SAPBEXaggItem 2 3 3 4" xfId="20046"/>
    <cellStyle name="SAPBEXaggItem 2 3 3 5" xfId="24305"/>
    <cellStyle name="SAPBEXaggItem 2 3 3 6" xfId="28412"/>
    <cellStyle name="SAPBEXaggItem 2 3 4" xfId="8573"/>
    <cellStyle name="SAPBEXaggItem 2 3 5" xfId="13307"/>
    <cellStyle name="SAPBEXaggItem 2 3 6" xfId="17551"/>
    <cellStyle name="SAPBEXaggItem 2 3 7" xfId="21863"/>
    <cellStyle name="SAPBEXaggItem 2 3 8" xfId="26000"/>
    <cellStyle name="SAPBEXaggItem 2 4" xfId="12003"/>
    <cellStyle name="SAPBEXaggItem 2 5" xfId="12575"/>
    <cellStyle name="SAPBEXaggItem 2 6" xfId="12421"/>
    <cellStyle name="SAPBEXaggItem 2 7" xfId="12521"/>
    <cellStyle name="SAPBEXaggItem 2 8" xfId="24288"/>
    <cellStyle name="SAPBEXaggItem 20" xfId="6007"/>
    <cellStyle name="SAPBEXaggItem 20 2" xfId="7275"/>
    <cellStyle name="SAPBEXaggItem 20 2 2" xfId="11653"/>
    <cellStyle name="SAPBEXaggItem 20 2 3" xfId="15663"/>
    <cellStyle name="SAPBEXaggItem 20 2 4" xfId="19918"/>
    <cellStyle name="SAPBEXaggItem 20 2 5" xfId="24182"/>
    <cellStyle name="SAPBEXaggItem 20 2 6" xfId="28306"/>
    <cellStyle name="SAPBEXaggItem 20 3" xfId="8513"/>
    <cellStyle name="SAPBEXaggItem 20 3 2" xfId="12214"/>
    <cellStyle name="SAPBEXaggItem 20 3 3" xfId="16900"/>
    <cellStyle name="SAPBEXaggItem 20 3 4" xfId="21147"/>
    <cellStyle name="SAPBEXaggItem 20 3 5" xfId="25406"/>
    <cellStyle name="SAPBEXaggItem 20 3 6" xfId="29513"/>
    <cellStyle name="SAPBEXaggItem 20 4" xfId="11861"/>
    <cellStyle name="SAPBEXaggItem 20 5" xfId="14409"/>
    <cellStyle name="SAPBEXaggItem 20 6" xfId="18652"/>
    <cellStyle name="SAPBEXaggItem 20 7" xfId="22965"/>
    <cellStyle name="SAPBEXaggItem 20 8" xfId="27101"/>
    <cellStyle name="SAPBEXaggItem 21" xfId="4893"/>
    <cellStyle name="SAPBEXaggItem 21 2" xfId="6163"/>
    <cellStyle name="SAPBEXaggItem 21 2 2" xfId="11674"/>
    <cellStyle name="SAPBEXaggItem 21 2 3" xfId="14552"/>
    <cellStyle name="SAPBEXaggItem 21 2 4" xfId="18807"/>
    <cellStyle name="SAPBEXaggItem 21 2 5" xfId="23071"/>
    <cellStyle name="SAPBEXaggItem 21 2 6" xfId="27195"/>
    <cellStyle name="SAPBEXaggItem 21 3" xfId="7337"/>
    <cellStyle name="SAPBEXaggItem 21 3 2" xfId="4420"/>
    <cellStyle name="SAPBEXaggItem 21 3 3" xfId="15725"/>
    <cellStyle name="SAPBEXaggItem 21 3 4" xfId="19977"/>
    <cellStyle name="SAPBEXaggItem 21 3 5" xfId="24242"/>
    <cellStyle name="SAPBEXaggItem 21 3 6" xfId="28365"/>
    <cellStyle name="SAPBEXaggItem 21 4" xfId="8973"/>
    <cellStyle name="SAPBEXaggItem 21 5" xfId="13296"/>
    <cellStyle name="SAPBEXaggItem 21 6" xfId="17540"/>
    <cellStyle name="SAPBEXaggItem 21 7" xfId="21852"/>
    <cellStyle name="SAPBEXaggItem 21 8" xfId="25989"/>
    <cellStyle name="SAPBEXaggItem 22" xfId="9424"/>
    <cellStyle name="SAPBEXaggItem 23" xfId="12273"/>
    <cellStyle name="SAPBEXaggItem 24" xfId="15788"/>
    <cellStyle name="SAPBEXaggItem 25" xfId="17059"/>
    <cellStyle name="SAPBEXaggItem 26" xfId="24297"/>
    <cellStyle name="SAPBEXaggItem 3" xfId="3399"/>
    <cellStyle name="SAPBEXaggItem 3 2" xfId="5996"/>
    <cellStyle name="SAPBEXaggItem 3 2 2" xfId="7264"/>
    <cellStyle name="SAPBEXaggItem 3 2 2 2" xfId="11220"/>
    <cellStyle name="SAPBEXaggItem 3 2 2 3" xfId="15652"/>
    <cellStyle name="SAPBEXaggItem 3 2 2 4" xfId="19907"/>
    <cellStyle name="SAPBEXaggItem 3 2 2 5" xfId="24171"/>
    <cellStyle name="SAPBEXaggItem 3 2 2 6" xfId="28295"/>
    <cellStyle name="SAPBEXaggItem 3 2 3" xfId="8502"/>
    <cellStyle name="SAPBEXaggItem 3 2 3 2" xfId="12203"/>
    <cellStyle name="SAPBEXaggItem 3 2 3 3" xfId="16889"/>
    <cellStyle name="SAPBEXaggItem 3 2 3 4" xfId="21136"/>
    <cellStyle name="SAPBEXaggItem 3 2 3 5" xfId="25395"/>
    <cellStyle name="SAPBEXaggItem 3 2 3 6" xfId="29502"/>
    <cellStyle name="SAPBEXaggItem 3 2 4" xfId="4443"/>
    <cellStyle name="SAPBEXaggItem 3 2 5" xfId="14398"/>
    <cellStyle name="SAPBEXaggItem 3 2 6" xfId="18641"/>
    <cellStyle name="SAPBEXaggItem 3 2 7" xfId="22954"/>
    <cellStyle name="SAPBEXaggItem 3 2 8" xfId="27090"/>
    <cellStyle name="SAPBEXaggItem 3 3" xfId="4905"/>
    <cellStyle name="SAPBEXaggItem 3 3 2" xfId="6175"/>
    <cellStyle name="SAPBEXaggItem 3 3 2 2" xfId="9869"/>
    <cellStyle name="SAPBEXaggItem 3 3 2 3" xfId="14564"/>
    <cellStyle name="SAPBEXaggItem 3 3 2 4" xfId="18819"/>
    <cellStyle name="SAPBEXaggItem 3 3 2 5" xfId="23083"/>
    <cellStyle name="SAPBEXaggItem 3 3 2 6" xfId="27207"/>
    <cellStyle name="SAPBEXaggItem 3 3 3" xfId="7413"/>
    <cellStyle name="SAPBEXaggItem 3 3 3 2" xfId="8889"/>
    <cellStyle name="SAPBEXaggItem 3 3 3 3" xfId="15800"/>
    <cellStyle name="SAPBEXaggItem 3 3 3 4" xfId="20047"/>
    <cellStyle name="SAPBEXaggItem 3 3 3 5" xfId="24306"/>
    <cellStyle name="SAPBEXaggItem 3 3 3 6" xfId="28413"/>
    <cellStyle name="SAPBEXaggItem 3 3 4" xfId="12026"/>
    <cellStyle name="SAPBEXaggItem 3 3 5" xfId="13308"/>
    <cellStyle name="SAPBEXaggItem 3 3 6" xfId="17552"/>
    <cellStyle name="SAPBEXaggItem 3 3 7" xfId="21864"/>
    <cellStyle name="SAPBEXaggItem 3 3 8" xfId="26001"/>
    <cellStyle name="SAPBEXaggItem 3 4" xfId="11858"/>
    <cellStyle name="SAPBEXaggItem 3 5" xfId="12576"/>
    <cellStyle name="SAPBEXaggItem 3 6" xfId="15711"/>
    <cellStyle name="SAPBEXaggItem 3 7" xfId="12522"/>
    <cellStyle name="SAPBEXaggItem 3 8" xfId="25466"/>
    <cellStyle name="SAPBEXaggItem 4" xfId="3687"/>
    <cellStyle name="SAPBEXaggItem 4 2" xfId="5995"/>
    <cellStyle name="SAPBEXaggItem 4 2 2" xfId="7263"/>
    <cellStyle name="SAPBEXaggItem 4 2 2 2" xfId="9635"/>
    <cellStyle name="SAPBEXaggItem 4 2 2 3" xfId="15651"/>
    <cellStyle name="SAPBEXaggItem 4 2 2 4" xfId="19906"/>
    <cellStyle name="SAPBEXaggItem 4 2 2 5" xfId="24170"/>
    <cellStyle name="SAPBEXaggItem 4 2 2 6" xfId="28294"/>
    <cellStyle name="SAPBEXaggItem 4 2 3" xfId="8501"/>
    <cellStyle name="SAPBEXaggItem 4 2 3 2" xfId="12202"/>
    <cellStyle name="SAPBEXaggItem 4 2 3 3" xfId="16888"/>
    <cellStyle name="SAPBEXaggItem 4 2 3 4" xfId="21135"/>
    <cellStyle name="SAPBEXaggItem 4 2 3 5" xfId="25394"/>
    <cellStyle name="SAPBEXaggItem 4 2 3 6" xfId="29501"/>
    <cellStyle name="SAPBEXaggItem 4 2 4" xfId="4114"/>
    <cellStyle name="SAPBEXaggItem 4 2 5" xfId="14397"/>
    <cellStyle name="SAPBEXaggItem 4 2 6" xfId="18640"/>
    <cellStyle name="SAPBEXaggItem 4 2 7" xfId="22953"/>
    <cellStyle name="SAPBEXaggItem 4 2 8" xfId="27089"/>
    <cellStyle name="SAPBEXaggItem 4 3" xfId="4906"/>
    <cellStyle name="SAPBEXaggItem 4 3 2" xfId="6176"/>
    <cellStyle name="SAPBEXaggItem 4 3 2 2" xfId="11149"/>
    <cellStyle name="SAPBEXaggItem 4 3 2 3" xfId="14565"/>
    <cellStyle name="SAPBEXaggItem 4 3 2 4" xfId="18820"/>
    <cellStyle name="SAPBEXaggItem 4 3 2 5" xfId="23084"/>
    <cellStyle name="SAPBEXaggItem 4 3 2 6" xfId="27208"/>
    <cellStyle name="SAPBEXaggItem 4 3 3" xfId="7414"/>
    <cellStyle name="SAPBEXaggItem 4 3 3 2" xfId="10521"/>
    <cellStyle name="SAPBEXaggItem 4 3 3 3" xfId="15801"/>
    <cellStyle name="SAPBEXaggItem 4 3 3 4" xfId="20048"/>
    <cellStyle name="SAPBEXaggItem 4 3 3 5" xfId="24307"/>
    <cellStyle name="SAPBEXaggItem 4 3 3 6" xfId="28414"/>
    <cellStyle name="SAPBEXaggItem 4 3 4" xfId="9971"/>
    <cellStyle name="SAPBEXaggItem 4 3 5" xfId="13309"/>
    <cellStyle name="SAPBEXaggItem 4 3 6" xfId="17553"/>
    <cellStyle name="SAPBEXaggItem 4 3 7" xfId="21865"/>
    <cellStyle name="SAPBEXaggItem 4 3 8" xfId="26002"/>
    <cellStyle name="SAPBEXaggItem 4 4" xfId="8993"/>
    <cellStyle name="SAPBEXaggItem 4 5" xfId="12577"/>
    <cellStyle name="SAPBEXaggItem 4 6" xfId="16966"/>
    <cellStyle name="SAPBEXaggItem 4 7" xfId="12523"/>
    <cellStyle name="SAPBEXaggItem 4 8" xfId="24304"/>
    <cellStyle name="SAPBEXaggItem 5" xfId="3255"/>
    <cellStyle name="SAPBEXaggItem 5 2" xfId="5994"/>
    <cellStyle name="SAPBEXaggItem 5 2 2" xfId="7262"/>
    <cellStyle name="SAPBEXaggItem 5 2 2 2" xfId="4655"/>
    <cellStyle name="SAPBEXaggItem 5 2 2 3" xfId="15650"/>
    <cellStyle name="SAPBEXaggItem 5 2 2 4" xfId="19905"/>
    <cellStyle name="SAPBEXaggItem 5 2 2 5" xfId="24169"/>
    <cellStyle name="SAPBEXaggItem 5 2 2 6" xfId="28293"/>
    <cellStyle name="SAPBEXaggItem 5 2 3" xfId="8500"/>
    <cellStyle name="SAPBEXaggItem 5 2 3 2" xfId="12201"/>
    <cellStyle name="SAPBEXaggItem 5 2 3 3" xfId="16887"/>
    <cellStyle name="SAPBEXaggItem 5 2 3 4" xfId="21134"/>
    <cellStyle name="SAPBEXaggItem 5 2 3 5" xfId="25393"/>
    <cellStyle name="SAPBEXaggItem 5 2 3 6" xfId="29500"/>
    <cellStyle name="SAPBEXaggItem 5 2 4" xfId="3918"/>
    <cellStyle name="SAPBEXaggItem 5 2 5" xfId="14396"/>
    <cellStyle name="SAPBEXaggItem 5 2 6" xfId="18639"/>
    <cellStyle name="SAPBEXaggItem 5 2 7" xfId="22952"/>
    <cellStyle name="SAPBEXaggItem 5 2 8" xfId="27088"/>
    <cellStyle name="SAPBEXaggItem 5 3" xfId="4907"/>
    <cellStyle name="SAPBEXaggItem 5 3 2" xfId="6177"/>
    <cellStyle name="SAPBEXaggItem 5 3 2 2" xfId="10192"/>
    <cellStyle name="SAPBEXaggItem 5 3 2 3" xfId="14566"/>
    <cellStyle name="SAPBEXaggItem 5 3 2 4" xfId="18821"/>
    <cellStyle name="SAPBEXaggItem 5 3 2 5" xfId="23085"/>
    <cellStyle name="SAPBEXaggItem 5 3 2 6" xfId="27209"/>
    <cellStyle name="SAPBEXaggItem 5 3 3" xfId="7415"/>
    <cellStyle name="SAPBEXaggItem 5 3 3 2" xfId="4671"/>
    <cellStyle name="SAPBEXaggItem 5 3 3 3" xfId="15802"/>
    <cellStyle name="SAPBEXaggItem 5 3 3 4" xfId="20049"/>
    <cellStyle name="SAPBEXaggItem 5 3 3 5" xfId="24308"/>
    <cellStyle name="SAPBEXaggItem 5 3 3 6" xfId="28415"/>
    <cellStyle name="SAPBEXaggItem 5 3 4" xfId="10598"/>
    <cellStyle name="SAPBEXaggItem 5 3 5" xfId="13310"/>
    <cellStyle name="SAPBEXaggItem 5 3 6" xfId="17554"/>
    <cellStyle name="SAPBEXaggItem 5 3 7" xfId="21866"/>
    <cellStyle name="SAPBEXaggItem 5 3 8" xfId="26003"/>
    <cellStyle name="SAPBEXaggItem 5 4" xfId="12011"/>
    <cellStyle name="SAPBEXaggItem 5 5" xfId="12578"/>
    <cellStyle name="SAPBEXaggItem 5 6" xfId="15771"/>
    <cellStyle name="SAPBEXaggItem 5 7" xfId="12524"/>
    <cellStyle name="SAPBEXaggItem 5 8" xfId="25462"/>
    <cellStyle name="SAPBEXaggItem 6" xfId="3537"/>
    <cellStyle name="SAPBEXaggItem 6 2" xfId="5993"/>
    <cellStyle name="SAPBEXaggItem 6 2 2" xfId="7261"/>
    <cellStyle name="SAPBEXaggItem 6 2 2 2" xfId="9363"/>
    <cellStyle name="SAPBEXaggItem 6 2 2 3" xfId="15649"/>
    <cellStyle name="SAPBEXaggItem 6 2 2 4" xfId="19904"/>
    <cellStyle name="SAPBEXaggItem 6 2 2 5" xfId="24168"/>
    <cellStyle name="SAPBEXaggItem 6 2 2 6" xfId="28292"/>
    <cellStyle name="SAPBEXaggItem 6 2 3" xfId="8499"/>
    <cellStyle name="SAPBEXaggItem 6 2 3 2" xfId="12200"/>
    <cellStyle name="SAPBEXaggItem 6 2 3 3" xfId="16886"/>
    <cellStyle name="SAPBEXaggItem 6 2 3 4" xfId="21133"/>
    <cellStyle name="SAPBEXaggItem 6 2 3 5" xfId="25392"/>
    <cellStyle name="SAPBEXaggItem 6 2 3 6" xfId="29499"/>
    <cellStyle name="SAPBEXaggItem 6 2 4" xfId="11894"/>
    <cellStyle name="SAPBEXaggItem 6 2 5" xfId="14395"/>
    <cellStyle name="SAPBEXaggItem 6 2 6" xfId="18638"/>
    <cellStyle name="SAPBEXaggItem 6 2 7" xfId="22951"/>
    <cellStyle name="SAPBEXaggItem 6 2 8" xfId="27087"/>
    <cellStyle name="SAPBEXaggItem 6 3" xfId="4908"/>
    <cellStyle name="SAPBEXaggItem 6 3 2" xfId="6178"/>
    <cellStyle name="SAPBEXaggItem 6 3 2 2" xfId="8629"/>
    <cellStyle name="SAPBEXaggItem 6 3 2 3" xfId="14567"/>
    <cellStyle name="SAPBEXaggItem 6 3 2 4" xfId="18822"/>
    <cellStyle name="SAPBEXaggItem 6 3 2 5" xfId="23086"/>
    <cellStyle name="SAPBEXaggItem 6 3 2 6" xfId="27210"/>
    <cellStyle name="SAPBEXaggItem 6 3 3" xfId="7416"/>
    <cellStyle name="SAPBEXaggItem 6 3 3 2" xfId="3931"/>
    <cellStyle name="SAPBEXaggItem 6 3 3 3" xfId="15803"/>
    <cellStyle name="SAPBEXaggItem 6 3 3 4" xfId="20050"/>
    <cellStyle name="SAPBEXaggItem 6 3 3 5" xfId="24309"/>
    <cellStyle name="SAPBEXaggItem 6 3 3 6" xfId="28416"/>
    <cellStyle name="SAPBEXaggItem 6 3 4" xfId="9315"/>
    <cellStyle name="SAPBEXaggItem 6 3 5" xfId="13311"/>
    <cellStyle name="SAPBEXaggItem 6 3 6" xfId="17555"/>
    <cellStyle name="SAPBEXaggItem 6 3 7" xfId="21867"/>
    <cellStyle name="SAPBEXaggItem 6 3 8" xfId="26004"/>
    <cellStyle name="SAPBEXaggItem 6 4" xfId="9973"/>
    <cellStyle name="SAPBEXaggItem 6 5" xfId="12579"/>
    <cellStyle name="SAPBEXaggItem 6 6" xfId="16970"/>
    <cellStyle name="SAPBEXaggItem 6 7" xfId="12525"/>
    <cellStyle name="SAPBEXaggItem 6 8" xfId="23024"/>
    <cellStyle name="SAPBEXaggItem 7" xfId="3170"/>
    <cellStyle name="SAPBEXaggItem 7 2" xfId="5992"/>
    <cellStyle name="SAPBEXaggItem 7 2 2" xfId="7260"/>
    <cellStyle name="SAPBEXaggItem 7 2 2 2" xfId="11817"/>
    <cellStyle name="SAPBEXaggItem 7 2 2 3" xfId="15648"/>
    <cellStyle name="SAPBEXaggItem 7 2 2 4" xfId="19903"/>
    <cellStyle name="SAPBEXaggItem 7 2 2 5" xfId="24167"/>
    <cellStyle name="SAPBEXaggItem 7 2 2 6" xfId="28291"/>
    <cellStyle name="SAPBEXaggItem 7 2 3" xfId="8498"/>
    <cellStyle name="SAPBEXaggItem 7 2 3 2" xfId="12199"/>
    <cellStyle name="SAPBEXaggItem 7 2 3 3" xfId="16885"/>
    <cellStyle name="SAPBEXaggItem 7 2 3 4" xfId="21132"/>
    <cellStyle name="SAPBEXaggItem 7 2 3 5" xfId="25391"/>
    <cellStyle name="SAPBEXaggItem 7 2 3 6" xfId="29498"/>
    <cellStyle name="SAPBEXaggItem 7 2 4" xfId="8637"/>
    <cellStyle name="SAPBEXaggItem 7 2 5" xfId="14394"/>
    <cellStyle name="SAPBEXaggItem 7 2 6" xfId="18637"/>
    <cellStyle name="SAPBEXaggItem 7 2 7" xfId="22950"/>
    <cellStyle name="SAPBEXaggItem 7 2 8" xfId="27086"/>
    <cellStyle name="SAPBEXaggItem 7 3" xfId="4909"/>
    <cellStyle name="SAPBEXaggItem 7 3 2" xfId="6179"/>
    <cellStyle name="SAPBEXaggItem 7 3 2 2" xfId="11066"/>
    <cellStyle name="SAPBEXaggItem 7 3 2 3" xfId="14568"/>
    <cellStyle name="SAPBEXaggItem 7 3 2 4" xfId="18823"/>
    <cellStyle name="SAPBEXaggItem 7 3 2 5" xfId="23087"/>
    <cellStyle name="SAPBEXaggItem 7 3 2 6" xfId="27211"/>
    <cellStyle name="SAPBEXaggItem 7 3 3" xfId="7417"/>
    <cellStyle name="SAPBEXaggItem 7 3 3 2" xfId="11217"/>
    <cellStyle name="SAPBEXaggItem 7 3 3 3" xfId="15804"/>
    <cellStyle name="SAPBEXaggItem 7 3 3 4" xfId="20051"/>
    <cellStyle name="SAPBEXaggItem 7 3 3 5" xfId="24310"/>
    <cellStyle name="SAPBEXaggItem 7 3 3 6" xfId="28417"/>
    <cellStyle name="SAPBEXaggItem 7 3 4" xfId="8688"/>
    <cellStyle name="SAPBEXaggItem 7 3 5" xfId="13312"/>
    <cellStyle name="SAPBEXaggItem 7 3 6" xfId="17556"/>
    <cellStyle name="SAPBEXaggItem 7 3 7" xfId="21868"/>
    <cellStyle name="SAPBEXaggItem 7 3 8" xfId="26005"/>
    <cellStyle name="SAPBEXaggItem 7 4" xfId="11718"/>
    <cellStyle name="SAPBEXaggItem 7 5" xfId="12580"/>
    <cellStyle name="SAPBEXaggItem 7 6" xfId="15798"/>
    <cellStyle name="SAPBEXaggItem 7 7" xfId="16960"/>
    <cellStyle name="SAPBEXaggItem 7 8" xfId="15786"/>
    <cellStyle name="SAPBEXaggItem 8" xfId="3524"/>
    <cellStyle name="SAPBEXaggItem 8 2" xfId="5991"/>
    <cellStyle name="SAPBEXaggItem 8 2 2" xfId="7259"/>
    <cellStyle name="SAPBEXaggItem 8 2 2 2" xfId="8730"/>
    <cellStyle name="SAPBEXaggItem 8 2 2 3" xfId="15647"/>
    <cellStyle name="SAPBEXaggItem 8 2 2 4" xfId="19902"/>
    <cellStyle name="SAPBEXaggItem 8 2 2 5" xfId="24166"/>
    <cellStyle name="SAPBEXaggItem 8 2 2 6" xfId="28290"/>
    <cellStyle name="SAPBEXaggItem 8 2 3" xfId="8497"/>
    <cellStyle name="SAPBEXaggItem 8 2 3 2" xfId="12198"/>
    <cellStyle name="SAPBEXaggItem 8 2 3 3" xfId="16884"/>
    <cellStyle name="SAPBEXaggItem 8 2 3 4" xfId="21131"/>
    <cellStyle name="SAPBEXaggItem 8 2 3 5" xfId="25390"/>
    <cellStyle name="SAPBEXaggItem 8 2 3 6" xfId="29497"/>
    <cellStyle name="SAPBEXaggItem 8 2 4" xfId="11318"/>
    <cellStyle name="SAPBEXaggItem 8 2 5" xfId="14393"/>
    <cellStyle name="SAPBEXaggItem 8 2 6" xfId="18636"/>
    <cellStyle name="SAPBEXaggItem 8 2 7" xfId="22949"/>
    <cellStyle name="SAPBEXaggItem 8 2 8" xfId="27085"/>
    <cellStyle name="SAPBEXaggItem 8 3" xfId="4910"/>
    <cellStyle name="SAPBEXaggItem 8 3 2" xfId="6180"/>
    <cellStyle name="SAPBEXaggItem 8 3 2 2" xfId="10112"/>
    <cellStyle name="SAPBEXaggItem 8 3 2 3" xfId="14569"/>
    <cellStyle name="SAPBEXaggItem 8 3 2 4" xfId="18824"/>
    <cellStyle name="SAPBEXaggItem 8 3 2 5" xfId="23088"/>
    <cellStyle name="SAPBEXaggItem 8 3 2 6" xfId="27212"/>
    <cellStyle name="SAPBEXaggItem 8 3 3" xfId="7418"/>
    <cellStyle name="SAPBEXaggItem 8 3 3 2" xfId="10437"/>
    <cellStyle name="SAPBEXaggItem 8 3 3 3" xfId="15805"/>
    <cellStyle name="SAPBEXaggItem 8 3 3 4" xfId="20052"/>
    <cellStyle name="SAPBEXaggItem 8 3 3 5" xfId="24311"/>
    <cellStyle name="SAPBEXaggItem 8 3 3 6" xfId="28418"/>
    <cellStyle name="SAPBEXaggItem 8 3 4" xfId="8845"/>
    <cellStyle name="SAPBEXaggItem 8 3 5" xfId="13313"/>
    <cellStyle name="SAPBEXaggItem 8 3 6" xfId="17557"/>
    <cellStyle name="SAPBEXaggItem 8 3 7" xfId="21869"/>
    <cellStyle name="SAPBEXaggItem 8 3 8" xfId="26006"/>
    <cellStyle name="SAPBEXaggItem 8 4" xfId="9091"/>
    <cellStyle name="SAPBEXaggItem 8 5" xfId="12581"/>
    <cellStyle name="SAPBEXaggItem 8 6" xfId="16965"/>
    <cellStyle name="SAPBEXaggItem 8 7" xfId="13256"/>
    <cellStyle name="SAPBEXaggItem 8 8" xfId="12482"/>
    <cellStyle name="SAPBEXaggItem 9" xfId="3460"/>
    <cellStyle name="SAPBEXaggItem 9 2" xfId="5990"/>
    <cellStyle name="SAPBEXaggItem 9 2 2" xfId="7258"/>
    <cellStyle name="SAPBEXaggItem 9 2 2 2" xfId="9277"/>
    <cellStyle name="SAPBEXaggItem 9 2 2 3" xfId="15646"/>
    <cellStyle name="SAPBEXaggItem 9 2 2 4" xfId="19901"/>
    <cellStyle name="SAPBEXaggItem 9 2 2 5" xfId="24165"/>
    <cellStyle name="SAPBEXaggItem 9 2 2 6" xfId="28289"/>
    <cellStyle name="SAPBEXaggItem 9 2 3" xfId="8496"/>
    <cellStyle name="SAPBEXaggItem 9 2 3 2" xfId="12197"/>
    <cellStyle name="SAPBEXaggItem 9 2 3 3" xfId="16883"/>
    <cellStyle name="SAPBEXaggItem 9 2 3 4" xfId="21130"/>
    <cellStyle name="SAPBEXaggItem 9 2 3 5" xfId="25389"/>
    <cellStyle name="SAPBEXaggItem 9 2 3 6" xfId="29496"/>
    <cellStyle name="SAPBEXaggItem 9 2 4" xfId="11157"/>
    <cellStyle name="SAPBEXaggItem 9 2 5" xfId="14392"/>
    <cellStyle name="SAPBEXaggItem 9 2 6" xfId="18635"/>
    <cellStyle name="SAPBEXaggItem 9 2 7" xfId="22948"/>
    <cellStyle name="SAPBEXaggItem 9 2 8" xfId="27084"/>
    <cellStyle name="SAPBEXaggItem 9 3" xfId="4911"/>
    <cellStyle name="SAPBEXaggItem 9 3 2" xfId="6181"/>
    <cellStyle name="SAPBEXaggItem 9 3 2 2" xfId="10290"/>
    <cellStyle name="SAPBEXaggItem 9 3 2 3" xfId="14570"/>
    <cellStyle name="SAPBEXaggItem 9 3 2 4" xfId="18825"/>
    <cellStyle name="SAPBEXaggItem 9 3 2 5" xfId="23089"/>
    <cellStyle name="SAPBEXaggItem 9 3 2 6" xfId="27213"/>
    <cellStyle name="SAPBEXaggItem 9 3 3" xfId="7419"/>
    <cellStyle name="SAPBEXaggItem 9 3 3 2" xfId="9234"/>
    <cellStyle name="SAPBEXaggItem 9 3 3 3" xfId="15806"/>
    <cellStyle name="SAPBEXaggItem 9 3 3 4" xfId="20053"/>
    <cellStyle name="SAPBEXaggItem 9 3 3 5" xfId="24312"/>
    <cellStyle name="SAPBEXaggItem 9 3 3 6" xfId="28419"/>
    <cellStyle name="SAPBEXaggItem 9 3 4" xfId="10169"/>
    <cellStyle name="SAPBEXaggItem 9 3 5" xfId="13314"/>
    <cellStyle name="SAPBEXaggItem 9 3 6" xfId="17558"/>
    <cellStyle name="SAPBEXaggItem 9 3 7" xfId="21870"/>
    <cellStyle name="SAPBEXaggItem 9 3 8" xfId="26007"/>
    <cellStyle name="SAPBEXaggItem 9 4" xfId="8674"/>
    <cellStyle name="SAPBEXaggItem 9 5" xfId="12582"/>
    <cellStyle name="SAPBEXaggItem 9 6" xfId="14504"/>
    <cellStyle name="SAPBEXaggItem 9 7" xfId="12528"/>
    <cellStyle name="SAPBEXaggItem 9 8" xfId="20043"/>
    <cellStyle name="SAPBEXaggItemX" xfId="112"/>
    <cellStyle name="SAPBEXaggItemX 10" xfId="3251"/>
    <cellStyle name="SAPBEXaggItemX 10 2" xfId="5988"/>
    <cellStyle name="SAPBEXaggItemX 10 2 2" xfId="7256"/>
    <cellStyle name="SAPBEXaggItemX 10 2 2 2" xfId="10797"/>
    <cellStyle name="SAPBEXaggItemX 10 2 2 3" xfId="15644"/>
    <cellStyle name="SAPBEXaggItemX 10 2 2 4" xfId="19899"/>
    <cellStyle name="SAPBEXaggItemX 10 2 2 5" xfId="24163"/>
    <cellStyle name="SAPBEXaggItemX 10 2 2 6" xfId="28287"/>
    <cellStyle name="SAPBEXaggItemX 10 2 3" xfId="8494"/>
    <cellStyle name="SAPBEXaggItemX 10 2 3 2" xfId="12195"/>
    <cellStyle name="SAPBEXaggItemX 10 2 3 3" xfId="16881"/>
    <cellStyle name="SAPBEXaggItemX 10 2 3 4" xfId="21128"/>
    <cellStyle name="SAPBEXaggItemX 10 2 3 5" xfId="25387"/>
    <cellStyle name="SAPBEXaggItemX 10 2 3 6" xfId="29494"/>
    <cellStyle name="SAPBEXaggItemX 10 2 4" xfId="8951"/>
    <cellStyle name="SAPBEXaggItemX 10 2 5" xfId="14390"/>
    <cellStyle name="SAPBEXaggItemX 10 2 6" xfId="18633"/>
    <cellStyle name="SAPBEXaggItemX 10 2 7" xfId="22946"/>
    <cellStyle name="SAPBEXaggItemX 10 2 8" xfId="27082"/>
    <cellStyle name="SAPBEXaggItemX 10 3" xfId="4913"/>
    <cellStyle name="SAPBEXaggItemX 10 3 2" xfId="6183"/>
    <cellStyle name="SAPBEXaggItemX 10 3 2 2" xfId="4300"/>
    <cellStyle name="SAPBEXaggItemX 10 3 2 3" xfId="14572"/>
    <cellStyle name="SAPBEXaggItemX 10 3 2 4" xfId="18827"/>
    <cellStyle name="SAPBEXaggItemX 10 3 2 5" xfId="23091"/>
    <cellStyle name="SAPBEXaggItemX 10 3 2 6" xfId="27215"/>
    <cellStyle name="SAPBEXaggItemX 10 3 3" xfId="7421"/>
    <cellStyle name="SAPBEXaggItemX 10 3 3 2" xfId="11180"/>
    <cellStyle name="SAPBEXaggItemX 10 3 3 3" xfId="15808"/>
    <cellStyle name="SAPBEXaggItemX 10 3 3 4" xfId="20055"/>
    <cellStyle name="SAPBEXaggItemX 10 3 3 5" xfId="24314"/>
    <cellStyle name="SAPBEXaggItemX 10 3 3 6" xfId="28421"/>
    <cellStyle name="SAPBEXaggItemX 10 3 4" xfId="9591"/>
    <cellStyle name="SAPBEXaggItemX 10 3 5" xfId="13316"/>
    <cellStyle name="SAPBEXaggItemX 10 3 6" xfId="17560"/>
    <cellStyle name="SAPBEXaggItemX 10 3 7" xfId="21872"/>
    <cellStyle name="SAPBEXaggItemX 10 3 8" xfId="26009"/>
    <cellStyle name="SAPBEXaggItemX 10 4" xfId="8831"/>
    <cellStyle name="SAPBEXaggItemX 10 5" xfId="12583"/>
    <cellStyle name="SAPBEXaggItemX 10 6" xfId="12420"/>
    <cellStyle name="SAPBEXaggItemX 10 7" xfId="13257"/>
    <cellStyle name="SAPBEXaggItemX 10 8" xfId="21737"/>
    <cellStyle name="SAPBEXaggItemX 11" xfId="3043"/>
    <cellStyle name="SAPBEXaggItemX 11 2" xfId="5987"/>
    <cellStyle name="SAPBEXaggItemX 11 2 2" xfId="7255"/>
    <cellStyle name="SAPBEXaggItemX 11 2 2 2" xfId="4654"/>
    <cellStyle name="SAPBEXaggItemX 11 2 2 3" xfId="15643"/>
    <cellStyle name="SAPBEXaggItemX 11 2 2 4" xfId="19898"/>
    <cellStyle name="SAPBEXaggItemX 11 2 2 5" xfId="24162"/>
    <cellStyle name="SAPBEXaggItemX 11 2 2 6" xfId="28286"/>
    <cellStyle name="SAPBEXaggItemX 11 2 3" xfId="8493"/>
    <cellStyle name="SAPBEXaggItemX 11 2 3 2" xfId="12194"/>
    <cellStyle name="SAPBEXaggItemX 11 2 3 3" xfId="16880"/>
    <cellStyle name="SAPBEXaggItemX 11 2 3 4" xfId="21127"/>
    <cellStyle name="SAPBEXaggItemX 11 2 3 5" xfId="25386"/>
    <cellStyle name="SAPBEXaggItemX 11 2 3 6" xfId="29493"/>
    <cellStyle name="SAPBEXaggItemX 11 2 4" xfId="4371"/>
    <cellStyle name="SAPBEXaggItemX 11 2 5" xfId="14389"/>
    <cellStyle name="SAPBEXaggItemX 11 2 6" xfId="18632"/>
    <cellStyle name="SAPBEXaggItemX 11 2 7" xfId="22945"/>
    <cellStyle name="SAPBEXaggItemX 11 2 8" xfId="27081"/>
    <cellStyle name="SAPBEXaggItemX 11 3" xfId="4914"/>
    <cellStyle name="SAPBEXaggItemX 11 3 2" xfId="6184"/>
    <cellStyle name="SAPBEXaggItemX 11 3 2 2" xfId="11321"/>
    <cellStyle name="SAPBEXaggItemX 11 3 2 3" xfId="14573"/>
    <cellStyle name="SAPBEXaggItemX 11 3 2 4" xfId="18828"/>
    <cellStyle name="SAPBEXaggItemX 11 3 2 5" xfId="23092"/>
    <cellStyle name="SAPBEXaggItemX 11 3 2 6" xfId="27216"/>
    <cellStyle name="SAPBEXaggItemX 11 3 3" xfId="7422"/>
    <cellStyle name="SAPBEXaggItemX 11 3 3 2" xfId="9056"/>
    <cellStyle name="SAPBEXaggItemX 11 3 3 3" xfId="15809"/>
    <cellStyle name="SAPBEXaggItemX 11 3 3 4" xfId="20056"/>
    <cellStyle name="SAPBEXaggItemX 11 3 3 5" xfId="24315"/>
    <cellStyle name="SAPBEXaggItemX 11 3 3 6" xfId="28422"/>
    <cellStyle name="SAPBEXaggItemX 11 3 4" xfId="10133"/>
    <cellStyle name="SAPBEXaggItemX 11 3 5" xfId="13317"/>
    <cellStyle name="SAPBEXaggItemX 11 3 6" xfId="17561"/>
    <cellStyle name="SAPBEXaggItemX 11 3 7" xfId="21873"/>
    <cellStyle name="SAPBEXaggItemX 11 3 8" xfId="26010"/>
    <cellStyle name="SAPBEXaggItemX 11 4" xfId="10155"/>
    <cellStyle name="SAPBEXaggItemX 11 5" xfId="12584"/>
    <cellStyle name="SAPBEXaggItemX 11 6" xfId="12419"/>
    <cellStyle name="SAPBEXaggItemX 11 7" xfId="13202"/>
    <cellStyle name="SAPBEXaggItemX 11 8" xfId="21707"/>
    <cellStyle name="SAPBEXaggItemX 12" xfId="3861"/>
    <cellStyle name="SAPBEXaggItemX 12 2" xfId="5986"/>
    <cellStyle name="SAPBEXaggItemX 12 2 2" xfId="7254"/>
    <cellStyle name="SAPBEXaggItemX 12 2 2 2" xfId="6103"/>
    <cellStyle name="SAPBEXaggItemX 12 2 2 3" xfId="15642"/>
    <cellStyle name="SAPBEXaggItemX 12 2 2 4" xfId="19897"/>
    <cellStyle name="SAPBEXaggItemX 12 2 2 5" xfId="24161"/>
    <cellStyle name="SAPBEXaggItemX 12 2 2 6" xfId="28285"/>
    <cellStyle name="SAPBEXaggItemX 12 2 3" xfId="8492"/>
    <cellStyle name="SAPBEXaggItemX 12 2 3 2" xfId="12193"/>
    <cellStyle name="SAPBEXaggItemX 12 2 3 3" xfId="16879"/>
    <cellStyle name="SAPBEXaggItemX 12 2 3 4" xfId="21126"/>
    <cellStyle name="SAPBEXaggItemX 12 2 3 5" xfId="25385"/>
    <cellStyle name="SAPBEXaggItemX 12 2 3 6" xfId="29492"/>
    <cellStyle name="SAPBEXaggItemX 12 2 4" xfId="8633"/>
    <cellStyle name="SAPBEXaggItemX 12 2 5" xfId="14388"/>
    <cellStyle name="SAPBEXaggItemX 12 2 6" xfId="18631"/>
    <cellStyle name="SAPBEXaggItemX 12 2 7" xfId="22944"/>
    <cellStyle name="SAPBEXaggItemX 12 2 8" xfId="27080"/>
    <cellStyle name="SAPBEXaggItemX 12 3" xfId="4915"/>
    <cellStyle name="SAPBEXaggItemX 12 3 2" xfId="6185"/>
    <cellStyle name="SAPBEXaggItemX 12 3 2 2" xfId="4578"/>
    <cellStyle name="SAPBEXaggItemX 12 3 2 3" xfId="14574"/>
    <cellStyle name="SAPBEXaggItemX 12 3 2 4" xfId="18829"/>
    <cellStyle name="SAPBEXaggItemX 12 3 2 5" xfId="23093"/>
    <cellStyle name="SAPBEXaggItemX 12 3 2 6" xfId="27217"/>
    <cellStyle name="SAPBEXaggItemX 12 3 3" xfId="7423"/>
    <cellStyle name="SAPBEXaggItemX 12 3 3 2" xfId="4673"/>
    <cellStyle name="SAPBEXaggItemX 12 3 3 3" xfId="15810"/>
    <cellStyle name="SAPBEXaggItemX 12 3 3 4" xfId="20057"/>
    <cellStyle name="SAPBEXaggItemX 12 3 3 5" xfId="24316"/>
    <cellStyle name="SAPBEXaggItemX 12 3 3 6" xfId="28423"/>
    <cellStyle name="SAPBEXaggItemX 12 3 4" xfId="3938"/>
    <cellStyle name="SAPBEXaggItemX 12 3 5" xfId="13318"/>
    <cellStyle name="SAPBEXaggItemX 12 3 6" xfId="17562"/>
    <cellStyle name="SAPBEXaggItemX 12 3 7" xfId="21874"/>
    <cellStyle name="SAPBEXaggItemX 12 3 8" xfId="26011"/>
    <cellStyle name="SAPBEXaggItemX 12 4" xfId="10885"/>
    <cellStyle name="SAPBEXaggItemX 12 5" xfId="12585"/>
    <cellStyle name="SAPBEXaggItemX 12 6" xfId="12418"/>
    <cellStyle name="SAPBEXaggItemX 12 7" xfId="12269"/>
    <cellStyle name="SAPBEXaggItemX 12 8" xfId="17062"/>
    <cellStyle name="SAPBEXaggItemX 13" xfId="3306"/>
    <cellStyle name="SAPBEXaggItemX 13 2" xfId="5985"/>
    <cellStyle name="SAPBEXaggItemX 13 2 2" xfId="7253"/>
    <cellStyle name="SAPBEXaggItemX 13 2 2 2" xfId="10689"/>
    <cellStyle name="SAPBEXaggItemX 13 2 2 3" xfId="15641"/>
    <cellStyle name="SAPBEXaggItemX 13 2 2 4" xfId="19896"/>
    <cellStyle name="SAPBEXaggItemX 13 2 2 5" xfId="24160"/>
    <cellStyle name="SAPBEXaggItemX 13 2 2 6" xfId="28284"/>
    <cellStyle name="SAPBEXaggItemX 13 2 3" xfId="8491"/>
    <cellStyle name="SAPBEXaggItemX 13 2 3 2" xfId="12192"/>
    <cellStyle name="SAPBEXaggItemX 13 2 3 3" xfId="16878"/>
    <cellStyle name="SAPBEXaggItemX 13 2 3 4" xfId="21125"/>
    <cellStyle name="SAPBEXaggItemX 13 2 3 5" xfId="25384"/>
    <cellStyle name="SAPBEXaggItemX 13 2 3 6" xfId="29491"/>
    <cellStyle name="SAPBEXaggItemX 13 2 4" xfId="11676"/>
    <cellStyle name="SAPBEXaggItemX 13 2 5" xfId="14387"/>
    <cellStyle name="SAPBEXaggItemX 13 2 6" xfId="18630"/>
    <cellStyle name="SAPBEXaggItemX 13 2 7" xfId="22943"/>
    <cellStyle name="SAPBEXaggItemX 13 2 8" xfId="27079"/>
    <cellStyle name="SAPBEXaggItemX 13 3" xfId="4916"/>
    <cellStyle name="SAPBEXaggItemX 13 3 2" xfId="6186"/>
    <cellStyle name="SAPBEXaggItemX 13 3 2 2" xfId="9936"/>
    <cellStyle name="SAPBEXaggItemX 13 3 2 3" xfId="14575"/>
    <cellStyle name="SAPBEXaggItemX 13 3 2 4" xfId="18830"/>
    <cellStyle name="SAPBEXaggItemX 13 3 2 5" xfId="23094"/>
    <cellStyle name="SAPBEXaggItemX 13 3 2 6" xfId="27218"/>
    <cellStyle name="SAPBEXaggItemX 13 3 3" xfId="7424"/>
    <cellStyle name="SAPBEXaggItemX 13 3 3 2" xfId="9925"/>
    <cellStyle name="SAPBEXaggItemX 13 3 3 3" xfId="15811"/>
    <cellStyle name="SAPBEXaggItemX 13 3 3 4" xfId="20058"/>
    <cellStyle name="SAPBEXaggItemX 13 3 3 5" xfId="24317"/>
    <cellStyle name="SAPBEXaggItemX 13 3 3 6" xfId="28424"/>
    <cellStyle name="SAPBEXaggItemX 13 3 4" xfId="4322"/>
    <cellStyle name="SAPBEXaggItemX 13 3 5" xfId="13319"/>
    <cellStyle name="SAPBEXaggItemX 13 3 6" xfId="17563"/>
    <cellStyle name="SAPBEXaggItemX 13 3 7" xfId="21875"/>
    <cellStyle name="SAPBEXaggItemX 13 3 8" xfId="26012"/>
    <cellStyle name="SAPBEXaggItemX 13 4" xfId="8813"/>
    <cellStyle name="SAPBEXaggItemX 13 5" xfId="12586"/>
    <cellStyle name="SAPBEXaggItemX 13 6" xfId="13168"/>
    <cellStyle name="SAPBEXaggItemX 13 7" xfId="12270"/>
    <cellStyle name="SAPBEXaggItemX 13 8" xfId="20027"/>
    <cellStyle name="SAPBEXaggItemX 14" xfId="3385"/>
    <cellStyle name="SAPBEXaggItemX 14 2" xfId="5984"/>
    <cellStyle name="SAPBEXaggItemX 14 2 2" xfId="7252"/>
    <cellStyle name="SAPBEXaggItemX 14 2 2 2" xfId="11513"/>
    <cellStyle name="SAPBEXaggItemX 14 2 2 3" xfId="15640"/>
    <cellStyle name="SAPBEXaggItemX 14 2 2 4" xfId="19895"/>
    <cellStyle name="SAPBEXaggItemX 14 2 2 5" xfId="24159"/>
    <cellStyle name="SAPBEXaggItemX 14 2 2 6" xfId="28283"/>
    <cellStyle name="SAPBEXaggItemX 14 2 3" xfId="8490"/>
    <cellStyle name="SAPBEXaggItemX 14 2 3 2" xfId="12191"/>
    <cellStyle name="SAPBEXaggItemX 14 2 3 3" xfId="16877"/>
    <cellStyle name="SAPBEXaggItemX 14 2 3 4" xfId="21124"/>
    <cellStyle name="SAPBEXaggItemX 14 2 3 5" xfId="25383"/>
    <cellStyle name="SAPBEXaggItemX 14 2 3 6" xfId="29490"/>
    <cellStyle name="SAPBEXaggItemX 14 2 4" xfId="11824"/>
    <cellStyle name="SAPBEXaggItemX 14 2 5" xfId="14386"/>
    <cellStyle name="SAPBEXaggItemX 14 2 6" xfId="18629"/>
    <cellStyle name="SAPBEXaggItemX 14 2 7" xfId="22942"/>
    <cellStyle name="SAPBEXaggItemX 14 2 8" xfId="27078"/>
    <cellStyle name="SAPBEXaggItemX 14 3" xfId="4917"/>
    <cellStyle name="SAPBEXaggItemX 14 3 2" xfId="6187"/>
    <cellStyle name="SAPBEXaggItemX 14 3 2 2" xfId="8949"/>
    <cellStyle name="SAPBEXaggItemX 14 3 2 3" xfId="14576"/>
    <cellStyle name="SAPBEXaggItemX 14 3 2 4" xfId="18831"/>
    <cellStyle name="SAPBEXaggItemX 14 3 2 5" xfId="23095"/>
    <cellStyle name="SAPBEXaggItemX 14 3 2 6" xfId="27219"/>
    <cellStyle name="SAPBEXaggItemX 14 3 3" xfId="7425"/>
    <cellStyle name="SAPBEXaggItemX 14 3 3 2" xfId="8927"/>
    <cellStyle name="SAPBEXaggItemX 14 3 3 3" xfId="15812"/>
    <cellStyle name="SAPBEXaggItemX 14 3 3 4" xfId="20059"/>
    <cellStyle name="SAPBEXaggItemX 14 3 3 5" xfId="24318"/>
    <cellStyle name="SAPBEXaggItemX 14 3 3 6" xfId="28425"/>
    <cellStyle name="SAPBEXaggItemX 14 3 4" xfId="9403"/>
    <cellStyle name="SAPBEXaggItemX 14 3 5" xfId="13320"/>
    <cellStyle name="SAPBEXaggItemX 14 3 6" xfId="17564"/>
    <cellStyle name="SAPBEXaggItemX 14 3 7" xfId="21876"/>
    <cellStyle name="SAPBEXaggItemX 14 3 8" xfId="26013"/>
    <cellStyle name="SAPBEXaggItemX 14 4" xfId="10588"/>
    <cellStyle name="SAPBEXaggItemX 14 5" xfId="12587"/>
    <cellStyle name="SAPBEXaggItemX 14 6" xfId="13134"/>
    <cellStyle name="SAPBEXaggItemX 14 7" xfId="13135"/>
    <cellStyle name="SAPBEXaggItemX 14 8" xfId="12481"/>
    <cellStyle name="SAPBEXaggItemX 15" xfId="3804"/>
    <cellStyle name="SAPBEXaggItemX 15 2" xfId="5983"/>
    <cellStyle name="SAPBEXaggItemX 15 2 2" xfId="7251"/>
    <cellStyle name="SAPBEXaggItemX 15 2 2 2" xfId="4085"/>
    <cellStyle name="SAPBEXaggItemX 15 2 2 3" xfId="15639"/>
    <cellStyle name="SAPBEXaggItemX 15 2 2 4" xfId="19894"/>
    <cellStyle name="SAPBEXaggItemX 15 2 2 5" xfId="24158"/>
    <cellStyle name="SAPBEXaggItemX 15 2 2 6" xfId="28282"/>
    <cellStyle name="SAPBEXaggItemX 15 2 3" xfId="8489"/>
    <cellStyle name="SAPBEXaggItemX 15 2 3 2" xfId="12190"/>
    <cellStyle name="SAPBEXaggItemX 15 2 3 3" xfId="16876"/>
    <cellStyle name="SAPBEXaggItemX 15 2 3 4" xfId="21123"/>
    <cellStyle name="SAPBEXaggItemX 15 2 3 5" xfId="25382"/>
    <cellStyle name="SAPBEXaggItemX 15 2 3 6" xfId="29489"/>
    <cellStyle name="SAPBEXaggItemX 15 2 4" xfId="11968"/>
    <cellStyle name="SAPBEXaggItemX 15 2 5" xfId="14385"/>
    <cellStyle name="SAPBEXaggItemX 15 2 6" xfId="18628"/>
    <cellStyle name="SAPBEXaggItemX 15 2 7" xfId="22941"/>
    <cellStyle name="SAPBEXaggItemX 15 2 8" xfId="27077"/>
    <cellStyle name="SAPBEXaggItemX 15 3" xfId="4918"/>
    <cellStyle name="SAPBEXaggItemX 15 3 2" xfId="6188"/>
    <cellStyle name="SAPBEXaggItemX 15 3 2 2" xfId="11421"/>
    <cellStyle name="SAPBEXaggItemX 15 3 2 3" xfId="14577"/>
    <cellStyle name="SAPBEXaggItemX 15 3 2 4" xfId="18832"/>
    <cellStyle name="SAPBEXaggItemX 15 3 2 5" xfId="23096"/>
    <cellStyle name="SAPBEXaggItemX 15 3 2 6" xfId="27220"/>
    <cellStyle name="SAPBEXaggItemX 15 3 3" xfId="7426"/>
    <cellStyle name="SAPBEXaggItemX 15 3 3 2" xfId="11566"/>
    <cellStyle name="SAPBEXaggItemX 15 3 3 3" xfId="15813"/>
    <cellStyle name="SAPBEXaggItemX 15 3 3 4" xfId="20060"/>
    <cellStyle name="SAPBEXaggItemX 15 3 3 5" xfId="24319"/>
    <cellStyle name="SAPBEXaggItemX 15 3 3 6" xfId="28426"/>
    <cellStyle name="SAPBEXaggItemX 15 3 4" xfId="12146"/>
    <cellStyle name="SAPBEXaggItemX 15 3 5" xfId="13321"/>
    <cellStyle name="SAPBEXaggItemX 15 3 6" xfId="17565"/>
    <cellStyle name="SAPBEXaggItemX 15 3 7" xfId="21877"/>
    <cellStyle name="SAPBEXaggItemX 15 3 8" xfId="26014"/>
    <cellStyle name="SAPBEXaggItemX 15 4" xfId="10253"/>
    <cellStyle name="SAPBEXaggItemX 15 5" xfId="12588"/>
    <cellStyle name="SAPBEXaggItemX 15 6" xfId="12268"/>
    <cellStyle name="SAPBEXaggItemX 15 7" xfId="13171"/>
    <cellStyle name="SAPBEXaggItemX 15 8" xfId="21201"/>
    <cellStyle name="SAPBEXaggItemX 16" xfId="3474"/>
    <cellStyle name="SAPBEXaggItemX 16 2" xfId="5982"/>
    <cellStyle name="SAPBEXaggItemX 16 2 2" xfId="7250"/>
    <cellStyle name="SAPBEXaggItemX 16 2 2 2" xfId="9476"/>
    <cellStyle name="SAPBEXaggItemX 16 2 2 3" xfId="15638"/>
    <cellStyle name="SAPBEXaggItemX 16 2 2 4" xfId="19893"/>
    <cellStyle name="SAPBEXaggItemX 16 2 2 5" xfId="24157"/>
    <cellStyle name="SAPBEXaggItemX 16 2 2 6" xfId="28281"/>
    <cellStyle name="SAPBEXaggItemX 16 2 3" xfId="8488"/>
    <cellStyle name="SAPBEXaggItemX 16 2 3 2" xfId="12189"/>
    <cellStyle name="SAPBEXaggItemX 16 2 3 3" xfId="16875"/>
    <cellStyle name="SAPBEXaggItemX 16 2 3 4" xfId="21122"/>
    <cellStyle name="SAPBEXaggItemX 16 2 3 5" xfId="25381"/>
    <cellStyle name="SAPBEXaggItemX 16 2 3 6" xfId="29488"/>
    <cellStyle name="SAPBEXaggItemX 16 2 4" xfId="11418"/>
    <cellStyle name="SAPBEXaggItemX 16 2 5" xfId="14384"/>
    <cellStyle name="SAPBEXaggItemX 16 2 6" xfId="18627"/>
    <cellStyle name="SAPBEXaggItemX 16 2 7" xfId="22940"/>
    <cellStyle name="SAPBEXaggItemX 16 2 8" xfId="27076"/>
    <cellStyle name="SAPBEXaggItemX 16 3" xfId="4919"/>
    <cellStyle name="SAPBEXaggItemX 16 3 2" xfId="6189"/>
    <cellStyle name="SAPBEXaggItemX 16 3 2 2" xfId="4440"/>
    <cellStyle name="SAPBEXaggItemX 16 3 2 3" xfId="14578"/>
    <cellStyle name="SAPBEXaggItemX 16 3 2 4" xfId="18833"/>
    <cellStyle name="SAPBEXaggItemX 16 3 2 5" xfId="23097"/>
    <cellStyle name="SAPBEXaggItemX 16 3 2 6" xfId="27221"/>
    <cellStyle name="SAPBEXaggItemX 16 3 3" xfId="7427"/>
    <cellStyle name="SAPBEXaggItemX 16 3 3 2" xfId="10821"/>
    <cellStyle name="SAPBEXaggItemX 16 3 3 3" xfId="15814"/>
    <cellStyle name="SAPBEXaggItemX 16 3 3 4" xfId="20061"/>
    <cellStyle name="SAPBEXaggItemX 16 3 3 5" xfId="24320"/>
    <cellStyle name="SAPBEXaggItemX 16 3 3 6" xfId="28427"/>
    <cellStyle name="SAPBEXaggItemX 16 3 4" xfId="9641"/>
    <cellStyle name="SAPBEXaggItemX 16 3 5" xfId="13322"/>
    <cellStyle name="SAPBEXaggItemX 16 3 6" xfId="17566"/>
    <cellStyle name="SAPBEXaggItemX 16 3 7" xfId="21878"/>
    <cellStyle name="SAPBEXaggItemX 16 3 8" xfId="26015"/>
    <cellStyle name="SAPBEXaggItemX 16 4" xfId="9832"/>
    <cellStyle name="SAPBEXaggItemX 16 5" xfId="12589"/>
    <cellStyle name="SAPBEXaggItemX 16 6" xfId="12416"/>
    <cellStyle name="SAPBEXaggItemX 16 7" xfId="12275"/>
    <cellStyle name="SAPBEXaggItemX 16 8" xfId="21208"/>
    <cellStyle name="SAPBEXaggItemX 17" xfId="3070"/>
    <cellStyle name="SAPBEXaggItemX 17 2" xfId="5981"/>
    <cellStyle name="SAPBEXaggItemX 17 2 2" xfId="7249"/>
    <cellStyle name="SAPBEXaggItemX 17 2 2 2" xfId="11922"/>
    <cellStyle name="SAPBEXaggItemX 17 2 2 3" xfId="15637"/>
    <cellStyle name="SAPBEXaggItemX 17 2 2 4" xfId="19892"/>
    <cellStyle name="SAPBEXaggItemX 17 2 2 5" xfId="24156"/>
    <cellStyle name="SAPBEXaggItemX 17 2 2 6" xfId="28280"/>
    <cellStyle name="SAPBEXaggItemX 17 2 3" xfId="8487"/>
    <cellStyle name="SAPBEXaggItemX 17 2 3 2" xfId="12188"/>
    <cellStyle name="SAPBEXaggItemX 17 2 3 3" xfId="16874"/>
    <cellStyle name="SAPBEXaggItemX 17 2 3 4" xfId="21121"/>
    <cellStyle name="SAPBEXaggItemX 17 2 3 5" xfId="25380"/>
    <cellStyle name="SAPBEXaggItemX 17 2 3 6" xfId="29487"/>
    <cellStyle name="SAPBEXaggItemX 17 2 4" xfId="9454"/>
    <cellStyle name="SAPBEXaggItemX 17 2 5" xfId="14383"/>
    <cellStyle name="SAPBEXaggItemX 17 2 6" xfId="18626"/>
    <cellStyle name="SAPBEXaggItemX 17 2 7" xfId="22939"/>
    <cellStyle name="SAPBEXaggItemX 17 2 8" xfId="27075"/>
    <cellStyle name="SAPBEXaggItemX 17 3" xfId="4920"/>
    <cellStyle name="SAPBEXaggItemX 17 3 2" xfId="6190"/>
    <cellStyle name="SAPBEXaggItemX 17 3 2 2" xfId="9211"/>
    <cellStyle name="SAPBEXaggItemX 17 3 2 3" xfId="14579"/>
    <cellStyle name="SAPBEXaggItemX 17 3 2 4" xfId="18834"/>
    <cellStyle name="SAPBEXaggItemX 17 3 2 5" xfId="23098"/>
    <cellStyle name="SAPBEXaggItemX 17 3 2 6" xfId="27222"/>
    <cellStyle name="SAPBEXaggItemX 17 3 3" xfId="7428"/>
    <cellStyle name="SAPBEXaggItemX 17 3 3 2" xfId="4264"/>
    <cellStyle name="SAPBEXaggItemX 17 3 3 3" xfId="15815"/>
    <cellStyle name="SAPBEXaggItemX 17 3 3 4" xfId="20062"/>
    <cellStyle name="SAPBEXaggItemX 17 3 3 5" xfId="24321"/>
    <cellStyle name="SAPBEXaggItemX 17 3 3 6" xfId="28428"/>
    <cellStyle name="SAPBEXaggItemX 17 3 4" xfId="10076"/>
    <cellStyle name="SAPBEXaggItemX 17 3 5" xfId="13323"/>
    <cellStyle name="SAPBEXaggItemX 17 3 6" xfId="17567"/>
    <cellStyle name="SAPBEXaggItemX 17 3 7" xfId="21879"/>
    <cellStyle name="SAPBEXaggItemX 17 3 8" xfId="26016"/>
    <cellStyle name="SAPBEXaggItemX 17 4" xfId="9993"/>
    <cellStyle name="SAPBEXaggItemX 17 5" xfId="12590"/>
    <cellStyle name="SAPBEXaggItemX 17 6" xfId="12415"/>
    <cellStyle name="SAPBEXaggItemX 17 7" xfId="12601"/>
    <cellStyle name="SAPBEXaggItemX 17 8" xfId="12480"/>
    <cellStyle name="SAPBEXaggItemX 18" xfId="3404"/>
    <cellStyle name="SAPBEXaggItemX 18 2" xfId="5980"/>
    <cellStyle name="SAPBEXaggItemX 18 2 2" xfId="7248"/>
    <cellStyle name="SAPBEXaggItemX 18 2 2 2" xfId="4653"/>
    <cellStyle name="SAPBEXaggItemX 18 2 2 3" xfId="15636"/>
    <cellStyle name="SAPBEXaggItemX 18 2 2 4" xfId="19891"/>
    <cellStyle name="SAPBEXaggItemX 18 2 2 5" xfId="24155"/>
    <cellStyle name="SAPBEXaggItemX 18 2 2 6" xfId="28279"/>
    <cellStyle name="SAPBEXaggItemX 18 2 3" xfId="8486"/>
    <cellStyle name="SAPBEXaggItemX 18 2 3 2" xfId="12187"/>
    <cellStyle name="SAPBEXaggItemX 18 2 3 3" xfId="16873"/>
    <cellStyle name="SAPBEXaggItemX 18 2 3 4" xfId="21120"/>
    <cellStyle name="SAPBEXaggItemX 18 2 3 5" xfId="25379"/>
    <cellStyle name="SAPBEXaggItemX 18 2 3 6" xfId="29486"/>
    <cellStyle name="SAPBEXaggItemX 18 2 4" xfId="8791"/>
    <cellStyle name="SAPBEXaggItemX 18 2 5" xfId="14382"/>
    <cellStyle name="SAPBEXaggItemX 18 2 6" xfId="18625"/>
    <cellStyle name="SAPBEXaggItemX 18 2 7" xfId="22938"/>
    <cellStyle name="SAPBEXaggItemX 18 2 8" xfId="27074"/>
    <cellStyle name="SAPBEXaggItemX 18 3" xfId="4921"/>
    <cellStyle name="SAPBEXaggItemX 18 3 2" xfId="6191"/>
    <cellStyle name="SAPBEXaggItemX 18 3 2 2" xfId="8571"/>
    <cellStyle name="SAPBEXaggItemX 18 3 2 3" xfId="14580"/>
    <cellStyle name="SAPBEXaggItemX 18 3 2 4" xfId="18835"/>
    <cellStyle name="SAPBEXaggItemX 18 3 2 5" xfId="23099"/>
    <cellStyle name="SAPBEXaggItemX 18 3 2 6" xfId="27223"/>
    <cellStyle name="SAPBEXaggItemX 18 3 3" xfId="7429"/>
    <cellStyle name="SAPBEXaggItemX 18 3 3 2" xfId="10217"/>
    <cellStyle name="SAPBEXaggItemX 18 3 3 3" xfId="15816"/>
    <cellStyle name="SAPBEXaggItemX 18 3 3 4" xfId="20063"/>
    <cellStyle name="SAPBEXaggItemX 18 3 3 5" xfId="24322"/>
    <cellStyle name="SAPBEXaggItemX 18 3 3 6" xfId="28429"/>
    <cellStyle name="SAPBEXaggItemX 18 3 4" xfId="10478"/>
    <cellStyle name="SAPBEXaggItemX 18 3 5" xfId="13324"/>
    <cellStyle name="SAPBEXaggItemX 18 3 6" xfId="17568"/>
    <cellStyle name="SAPBEXaggItemX 18 3 7" xfId="21880"/>
    <cellStyle name="SAPBEXaggItemX 18 3 8" xfId="26017"/>
    <cellStyle name="SAPBEXaggItemX 18 4" xfId="11282"/>
    <cellStyle name="SAPBEXaggItemX 18 5" xfId="12591"/>
    <cellStyle name="SAPBEXaggItemX 18 6" xfId="12414"/>
    <cellStyle name="SAPBEXaggItemX 18 7" xfId="12656"/>
    <cellStyle name="SAPBEXaggItemX 18 8" xfId="20037"/>
    <cellStyle name="SAPBEXaggItemX 19" xfId="3410"/>
    <cellStyle name="SAPBEXaggItemX 19 2" xfId="5979"/>
    <cellStyle name="SAPBEXaggItemX 19 2 2" xfId="7247"/>
    <cellStyle name="SAPBEXaggItemX 19 2 2 2" xfId="11343"/>
    <cellStyle name="SAPBEXaggItemX 19 2 2 3" xfId="15635"/>
    <cellStyle name="SAPBEXaggItemX 19 2 2 4" xfId="19890"/>
    <cellStyle name="SAPBEXaggItemX 19 2 2 5" xfId="24154"/>
    <cellStyle name="SAPBEXaggItemX 19 2 2 6" xfId="28278"/>
    <cellStyle name="SAPBEXaggItemX 19 2 3" xfId="8485"/>
    <cellStyle name="SAPBEXaggItemX 19 2 3 2" xfId="12186"/>
    <cellStyle name="SAPBEXaggItemX 19 2 3 3" xfId="16872"/>
    <cellStyle name="SAPBEXaggItemX 19 2 3 4" xfId="21119"/>
    <cellStyle name="SAPBEXaggItemX 19 2 3 5" xfId="25378"/>
    <cellStyle name="SAPBEXaggItemX 19 2 3 6" xfId="29485"/>
    <cellStyle name="SAPBEXaggItemX 19 2 4" xfId="4569"/>
    <cellStyle name="SAPBEXaggItemX 19 2 5" xfId="14381"/>
    <cellStyle name="SAPBEXaggItemX 19 2 6" xfId="18624"/>
    <cellStyle name="SAPBEXaggItemX 19 2 7" xfId="22937"/>
    <cellStyle name="SAPBEXaggItemX 19 2 8" xfId="27073"/>
    <cellStyle name="SAPBEXaggItemX 19 3" xfId="4922"/>
    <cellStyle name="SAPBEXaggItemX 19 3 2" xfId="6192"/>
    <cellStyle name="SAPBEXaggItemX 19 3 2 2" xfId="8628"/>
    <cellStyle name="SAPBEXaggItemX 19 3 2 3" xfId="14581"/>
    <cellStyle name="SAPBEXaggItemX 19 3 2 4" xfId="18836"/>
    <cellStyle name="SAPBEXaggItemX 19 3 2 5" xfId="23100"/>
    <cellStyle name="SAPBEXaggItemX 19 3 2 6" xfId="27224"/>
    <cellStyle name="SAPBEXaggItemX 19 3 3" xfId="7430"/>
    <cellStyle name="SAPBEXaggItemX 19 3 3 2" xfId="4674"/>
    <cellStyle name="SAPBEXaggItemX 19 3 3 3" xfId="15817"/>
    <cellStyle name="SAPBEXaggItemX 19 3 3 4" xfId="20064"/>
    <cellStyle name="SAPBEXaggItemX 19 3 3 5" xfId="24323"/>
    <cellStyle name="SAPBEXaggItemX 19 3 3 6" xfId="28430"/>
    <cellStyle name="SAPBEXaggItemX 19 3 4" xfId="9701"/>
    <cellStyle name="SAPBEXaggItemX 19 3 5" xfId="13325"/>
    <cellStyle name="SAPBEXaggItemX 19 3 6" xfId="17569"/>
    <cellStyle name="SAPBEXaggItemX 19 3 7" xfId="21881"/>
    <cellStyle name="SAPBEXaggItemX 19 3 8" xfId="26018"/>
    <cellStyle name="SAPBEXaggItemX 19 4" xfId="9723"/>
    <cellStyle name="SAPBEXaggItemX 19 5" xfId="12592"/>
    <cellStyle name="SAPBEXaggItemX 19 6" xfId="12412"/>
    <cellStyle name="SAPBEXaggItemX 19 7" xfId="12711"/>
    <cellStyle name="SAPBEXaggItemX 19 8" xfId="15776"/>
    <cellStyle name="SAPBEXaggItemX 2" xfId="3189"/>
    <cellStyle name="SAPBEXaggItemX 2 2" xfId="5480"/>
    <cellStyle name="SAPBEXaggItemX 2 2 2" xfId="6748"/>
    <cellStyle name="SAPBEXaggItemX 2 2 2 2" xfId="10204"/>
    <cellStyle name="SAPBEXaggItemX 2 2 2 3" xfId="15136"/>
    <cellStyle name="SAPBEXaggItemX 2 2 2 4" xfId="19391"/>
    <cellStyle name="SAPBEXaggItemX 2 2 2 5" xfId="23655"/>
    <cellStyle name="SAPBEXaggItemX 2 2 2 6" xfId="27779"/>
    <cellStyle name="SAPBEXaggItemX 2 2 3" xfId="7986"/>
    <cellStyle name="SAPBEXaggItemX 2 2 3 2" xfId="11793"/>
    <cellStyle name="SAPBEXaggItemX 2 2 3 3" xfId="16373"/>
    <cellStyle name="SAPBEXaggItemX 2 2 3 4" xfId="20620"/>
    <cellStyle name="SAPBEXaggItemX 2 2 3 5" xfId="24879"/>
    <cellStyle name="SAPBEXaggItemX 2 2 3 6" xfId="28986"/>
    <cellStyle name="SAPBEXaggItemX 2 2 4" xfId="9596"/>
    <cellStyle name="SAPBEXaggItemX 2 2 5" xfId="13882"/>
    <cellStyle name="SAPBEXaggItemX 2 2 6" xfId="18125"/>
    <cellStyle name="SAPBEXaggItemX 2 2 7" xfId="22438"/>
    <cellStyle name="SAPBEXaggItemX 2 2 8" xfId="26574"/>
    <cellStyle name="SAPBEXaggItemX 2 3" xfId="4923"/>
    <cellStyle name="SAPBEXaggItemX 2 3 2" xfId="6193"/>
    <cellStyle name="SAPBEXaggItemX 2 3 2 2" xfId="8777"/>
    <cellStyle name="SAPBEXaggItemX 2 3 2 3" xfId="14582"/>
    <cellStyle name="SAPBEXaggItemX 2 3 2 4" xfId="18837"/>
    <cellStyle name="SAPBEXaggItemX 2 3 2 5" xfId="23101"/>
    <cellStyle name="SAPBEXaggItemX 2 3 2 6" xfId="27225"/>
    <cellStyle name="SAPBEXaggItemX 2 3 3" xfId="7431"/>
    <cellStyle name="SAPBEXaggItemX 2 3 3 2" xfId="8767"/>
    <cellStyle name="SAPBEXaggItemX 2 3 3 3" xfId="15818"/>
    <cellStyle name="SAPBEXaggItemX 2 3 3 4" xfId="20065"/>
    <cellStyle name="SAPBEXaggItemX 2 3 3 5" xfId="24324"/>
    <cellStyle name="SAPBEXaggItemX 2 3 3 6" xfId="28431"/>
    <cellStyle name="SAPBEXaggItemX 2 3 4" xfId="9555"/>
    <cellStyle name="SAPBEXaggItemX 2 3 5" xfId="13326"/>
    <cellStyle name="SAPBEXaggItemX 2 3 6" xfId="17570"/>
    <cellStyle name="SAPBEXaggItemX 2 3 7" xfId="21882"/>
    <cellStyle name="SAPBEXaggItemX 2 3 8" xfId="26019"/>
    <cellStyle name="SAPBEXaggItemX 2 4" xfId="11875"/>
    <cellStyle name="SAPBEXaggItemX 2 5" xfId="12593"/>
    <cellStyle name="SAPBEXaggItemX 2 6" xfId="12411"/>
    <cellStyle name="SAPBEXaggItemX 2 7" xfId="12766"/>
    <cellStyle name="SAPBEXaggItemX 2 8" xfId="21779"/>
    <cellStyle name="SAPBEXaggItemX 20" xfId="5989"/>
    <cellStyle name="SAPBEXaggItemX 20 2" xfId="7257"/>
    <cellStyle name="SAPBEXaggItemX 20 2 2" xfId="4227"/>
    <cellStyle name="SAPBEXaggItemX 20 2 3" xfId="15645"/>
    <cellStyle name="SAPBEXaggItemX 20 2 4" xfId="19900"/>
    <cellStyle name="SAPBEXaggItemX 20 2 5" xfId="24164"/>
    <cellStyle name="SAPBEXaggItemX 20 2 6" xfId="28288"/>
    <cellStyle name="SAPBEXaggItemX 20 3" xfId="8495"/>
    <cellStyle name="SAPBEXaggItemX 20 3 2" xfId="12196"/>
    <cellStyle name="SAPBEXaggItemX 20 3 3" xfId="16882"/>
    <cellStyle name="SAPBEXaggItemX 20 3 4" xfId="21129"/>
    <cellStyle name="SAPBEXaggItemX 20 3 5" xfId="25388"/>
    <cellStyle name="SAPBEXaggItemX 20 3 6" xfId="29495"/>
    <cellStyle name="SAPBEXaggItemX 20 4" xfId="10995"/>
    <cellStyle name="SAPBEXaggItemX 20 5" xfId="14391"/>
    <cellStyle name="SAPBEXaggItemX 20 6" xfId="18634"/>
    <cellStyle name="SAPBEXaggItemX 20 7" xfId="22947"/>
    <cellStyle name="SAPBEXaggItemX 20 8" xfId="27083"/>
    <cellStyle name="SAPBEXaggItemX 21" xfId="4912"/>
    <cellStyle name="SAPBEXaggItemX 21 2" xfId="6182"/>
    <cellStyle name="SAPBEXaggItemX 21 2 2" xfId="10998"/>
    <cellStyle name="SAPBEXaggItemX 21 2 3" xfId="14571"/>
    <cellStyle name="SAPBEXaggItemX 21 2 4" xfId="18826"/>
    <cellStyle name="SAPBEXaggItemX 21 2 5" xfId="23090"/>
    <cellStyle name="SAPBEXaggItemX 21 2 6" xfId="27214"/>
    <cellStyle name="SAPBEXaggItemX 21 3" xfId="7420"/>
    <cellStyle name="SAPBEXaggItemX 21 3 2" xfId="9659"/>
    <cellStyle name="SAPBEXaggItemX 21 3 3" xfId="15807"/>
    <cellStyle name="SAPBEXaggItemX 21 3 4" xfId="20054"/>
    <cellStyle name="SAPBEXaggItemX 21 3 5" xfId="24313"/>
    <cellStyle name="SAPBEXaggItemX 21 3 6" xfId="28420"/>
    <cellStyle name="SAPBEXaggItemX 21 4" xfId="9800"/>
    <cellStyle name="SAPBEXaggItemX 21 5" xfId="13315"/>
    <cellStyle name="SAPBEXaggItemX 21 6" xfId="17559"/>
    <cellStyle name="SAPBEXaggItemX 21 7" xfId="21871"/>
    <cellStyle name="SAPBEXaggItemX 21 8" xfId="26008"/>
    <cellStyle name="SAPBEXaggItemX 22" xfId="4694"/>
    <cellStyle name="SAPBEXaggItemX 23" xfId="12274"/>
    <cellStyle name="SAPBEXaggItemX 24" xfId="16969"/>
    <cellStyle name="SAPBEXaggItemX 25" xfId="17058"/>
    <cellStyle name="SAPBEXaggItemX 26" xfId="25465"/>
    <cellStyle name="SAPBEXaggItemX 3" xfId="3060"/>
    <cellStyle name="SAPBEXaggItemX 3 2" xfId="5978"/>
    <cellStyle name="SAPBEXaggItemX 3 2 2" xfId="7246"/>
    <cellStyle name="SAPBEXaggItemX 3 2 2 2" xfId="9527"/>
    <cellStyle name="SAPBEXaggItemX 3 2 2 3" xfId="15634"/>
    <cellStyle name="SAPBEXaggItemX 3 2 2 4" xfId="19889"/>
    <cellStyle name="SAPBEXaggItemX 3 2 2 5" xfId="24153"/>
    <cellStyle name="SAPBEXaggItemX 3 2 2 6" xfId="28277"/>
    <cellStyle name="SAPBEXaggItemX 3 2 3" xfId="8484"/>
    <cellStyle name="SAPBEXaggItemX 3 2 3 2" xfId="12185"/>
    <cellStyle name="SAPBEXaggItemX 3 2 3 3" xfId="16871"/>
    <cellStyle name="SAPBEXaggItemX 3 2 3 4" xfId="21118"/>
    <cellStyle name="SAPBEXaggItemX 3 2 3 5" xfId="25377"/>
    <cellStyle name="SAPBEXaggItemX 3 2 3 6" xfId="29484"/>
    <cellStyle name="SAPBEXaggItemX 3 2 4" xfId="10189"/>
    <cellStyle name="SAPBEXaggItemX 3 2 5" xfId="14380"/>
    <cellStyle name="SAPBEXaggItemX 3 2 6" xfId="18623"/>
    <cellStyle name="SAPBEXaggItemX 3 2 7" xfId="22936"/>
    <cellStyle name="SAPBEXaggItemX 3 2 8" xfId="27072"/>
    <cellStyle name="SAPBEXaggItemX 3 3" xfId="4924"/>
    <cellStyle name="SAPBEXaggItemX 3 3 2" xfId="6194"/>
    <cellStyle name="SAPBEXaggItemX 3 3 2 2" xfId="11748"/>
    <cellStyle name="SAPBEXaggItemX 3 3 2 3" xfId="14583"/>
    <cellStyle name="SAPBEXaggItemX 3 3 2 4" xfId="18838"/>
    <cellStyle name="SAPBEXaggItemX 3 3 2 5" xfId="23102"/>
    <cellStyle name="SAPBEXaggItemX 3 3 2 6" xfId="27226"/>
    <cellStyle name="SAPBEXaggItemX 3 3 3" xfId="7432"/>
    <cellStyle name="SAPBEXaggItemX 3 3 3 2" xfId="11769"/>
    <cellStyle name="SAPBEXaggItemX 3 3 3 3" xfId="15819"/>
    <cellStyle name="SAPBEXaggItemX 3 3 3 4" xfId="20066"/>
    <cellStyle name="SAPBEXaggItemX 3 3 3 5" xfId="24325"/>
    <cellStyle name="SAPBEXaggItemX 3 3 3 6" xfId="28432"/>
    <cellStyle name="SAPBEXaggItemX 3 3 4" xfId="10565"/>
    <cellStyle name="SAPBEXaggItemX 3 3 5" xfId="13327"/>
    <cellStyle name="SAPBEXaggItemX 3 3 6" xfId="17571"/>
    <cellStyle name="SAPBEXaggItemX 3 3 7" xfId="21883"/>
    <cellStyle name="SAPBEXaggItemX 3 3 8" xfId="26020"/>
    <cellStyle name="SAPBEXaggItemX 3 4" xfId="9426"/>
    <cellStyle name="SAPBEXaggItemX 3 5" xfId="12594"/>
    <cellStyle name="SAPBEXaggItemX 3 6" xfId="12410"/>
    <cellStyle name="SAPBEXaggItemX 3 7" xfId="12285"/>
    <cellStyle name="SAPBEXaggItemX 3 8" xfId="12479"/>
    <cellStyle name="SAPBEXaggItemX 4" xfId="3570"/>
    <cellStyle name="SAPBEXaggItemX 4 2" xfId="5977"/>
    <cellStyle name="SAPBEXaggItemX 4 2 2" xfId="7245"/>
    <cellStyle name="SAPBEXaggItemX 4 2 2 2" xfId="10384"/>
    <cellStyle name="SAPBEXaggItemX 4 2 2 3" xfId="15633"/>
    <cellStyle name="SAPBEXaggItemX 4 2 2 4" xfId="19888"/>
    <cellStyle name="SAPBEXaggItemX 4 2 2 5" xfId="24152"/>
    <cellStyle name="SAPBEXaggItemX 4 2 2 6" xfId="28276"/>
    <cellStyle name="SAPBEXaggItemX 4 2 3" xfId="8483"/>
    <cellStyle name="SAPBEXaggItemX 4 2 3 2" xfId="12184"/>
    <cellStyle name="SAPBEXaggItemX 4 2 3 3" xfId="16870"/>
    <cellStyle name="SAPBEXaggItemX 4 2 3 4" xfId="21117"/>
    <cellStyle name="SAPBEXaggItemX 4 2 3 5" xfId="25376"/>
    <cellStyle name="SAPBEXaggItemX 4 2 3 6" xfId="29483"/>
    <cellStyle name="SAPBEXaggItemX 4 2 4" xfId="10027"/>
    <cellStyle name="SAPBEXaggItemX 4 2 5" xfId="14379"/>
    <cellStyle name="SAPBEXaggItemX 4 2 6" xfId="18622"/>
    <cellStyle name="SAPBEXaggItemX 4 2 7" xfId="22935"/>
    <cellStyle name="SAPBEXaggItemX 4 2 8" xfId="27071"/>
    <cellStyle name="SAPBEXaggItemX 4 3" xfId="4925"/>
    <cellStyle name="SAPBEXaggItemX 4 3 2" xfId="6195"/>
    <cellStyle name="SAPBEXaggItemX 4 3 2 2" xfId="4839"/>
    <cellStyle name="SAPBEXaggItemX 4 3 2 3" xfId="14584"/>
    <cellStyle name="SAPBEXaggItemX 4 3 2 4" xfId="18839"/>
    <cellStyle name="SAPBEXaggItemX 4 3 2 5" xfId="23103"/>
    <cellStyle name="SAPBEXaggItemX 4 3 2 6" xfId="27227"/>
    <cellStyle name="SAPBEXaggItemX 4 3 3" xfId="7433"/>
    <cellStyle name="SAPBEXaggItemX 4 3 3 2" xfId="9151"/>
    <cellStyle name="SAPBEXaggItemX 4 3 3 3" xfId="15820"/>
    <cellStyle name="SAPBEXaggItemX 4 3 3 4" xfId="20067"/>
    <cellStyle name="SAPBEXaggItemX 4 3 3 5" xfId="24326"/>
    <cellStyle name="SAPBEXaggItemX 4 3 3 6" xfId="28433"/>
    <cellStyle name="SAPBEXaggItemX 4 3 4" xfId="10905"/>
    <cellStyle name="SAPBEXaggItemX 4 3 5" xfId="13328"/>
    <cellStyle name="SAPBEXaggItemX 4 3 6" xfId="17572"/>
    <cellStyle name="SAPBEXaggItemX 4 3 7" xfId="21884"/>
    <cellStyle name="SAPBEXaggItemX 4 3 8" xfId="26021"/>
    <cellStyle name="SAPBEXaggItemX 4 4" xfId="11384"/>
    <cellStyle name="SAPBEXaggItemX 4 5" xfId="12595"/>
    <cellStyle name="SAPBEXaggItemX 4 6" xfId="12409"/>
    <cellStyle name="SAPBEXaggItemX 4 7" xfId="12767"/>
    <cellStyle name="SAPBEXaggItemX 4 8" xfId="20030"/>
    <cellStyle name="SAPBEXaggItemX 5" xfId="3710"/>
    <cellStyle name="SAPBEXaggItemX 5 2" xfId="5976"/>
    <cellStyle name="SAPBEXaggItemX 5 2 2" xfId="7244"/>
    <cellStyle name="SAPBEXaggItemX 5 2 2 2" xfId="11442"/>
    <cellStyle name="SAPBEXaggItemX 5 2 2 3" xfId="15632"/>
    <cellStyle name="SAPBEXaggItemX 5 2 2 4" xfId="19887"/>
    <cellStyle name="SAPBEXaggItemX 5 2 2 5" xfId="24151"/>
    <cellStyle name="SAPBEXaggItemX 5 2 2 6" xfId="28275"/>
    <cellStyle name="SAPBEXaggItemX 5 2 3" xfId="8482"/>
    <cellStyle name="SAPBEXaggItemX 5 2 3 2" xfId="12183"/>
    <cellStyle name="SAPBEXaggItemX 5 2 3 3" xfId="16869"/>
    <cellStyle name="SAPBEXaggItemX 5 2 3 4" xfId="21116"/>
    <cellStyle name="SAPBEXaggItemX 5 2 3 5" xfId="25375"/>
    <cellStyle name="SAPBEXaggItemX 5 2 3 6" xfId="29482"/>
    <cellStyle name="SAPBEXaggItemX 5 2 4" xfId="9866"/>
    <cellStyle name="SAPBEXaggItemX 5 2 5" xfId="14378"/>
    <cellStyle name="SAPBEXaggItemX 5 2 6" xfId="18621"/>
    <cellStyle name="SAPBEXaggItemX 5 2 7" xfId="22934"/>
    <cellStyle name="SAPBEXaggItemX 5 2 8" xfId="27070"/>
    <cellStyle name="SAPBEXaggItemX 5 3" xfId="4926"/>
    <cellStyle name="SAPBEXaggItemX 5 3 2" xfId="6196"/>
    <cellStyle name="SAPBEXaggItemX 5 3 2 2" xfId="4030"/>
    <cellStyle name="SAPBEXaggItemX 5 3 2 3" xfId="14585"/>
    <cellStyle name="SAPBEXaggItemX 5 3 2 4" xfId="18840"/>
    <cellStyle name="SAPBEXaggItemX 5 3 2 5" xfId="23104"/>
    <cellStyle name="SAPBEXaggItemX 5 3 2 6" xfId="27228"/>
    <cellStyle name="SAPBEXaggItemX 5 3 3" xfId="7434"/>
    <cellStyle name="SAPBEXaggItemX 5 3 3 2" xfId="11947"/>
    <cellStyle name="SAPBEXaggItemX 5 3 3 3" xfId="15821"/>
    <cellStyle name="SAPBEXaggItemX 5 3 3 4" xfId="20068"/>
    <cellStyle name="SAPBEXaggItemX 5 3 3 5" xfId="24327"/>
    <cellStyle name="SAPBEXaggItemX 5 3 3 6" xfId="28434"/>
    <cellStyle name="SAPBEXaggItemX 5 3 4" xfId="8811"/>
    <cellStyle name="SAPBEXaggItemX 5 3 5" xfId="13329"/>
    <cellStyle name="SAPBEXaggItemX 5 3 6" xfId="17573"/>
    <cellStyle name="SAPBEXaggItemX 5 3 7" xfId="21885"/>
    <cellStyle name="SAPBEXaggItemX 5 3 8" xfId="26022"/>
    <cellStyle name="SAPBEXaggItemX 5 4" xfId="10930"/>
    <cellStyle name="SAPBEXaggItemX 5 5" xfId="12596"/>
    <cellStyle name="SAPBEXaggItemX 5 6" xfId="13213"/>
    <cellStyle name="SAPBEXaggItemX 5 7" xfId="12768"/>
    <cellStyle name="SAPBEXaggItemX 5 8" xfId="17487"/>
    <cellStyle name="SAPBEXaggItemX 6" xfId="3902"/>
    <cellStyle name="SAPBEXaggItemX 6 2" xfId="5975"/>
    <cellStyle name="SAPBEXaggItemX 6 2 2" xfId="7243"/>
    <cellStyle name="SAPBEXaggItemX 6 2 2 2" xfId="10638"/>
    <cellStyle name="SAPBEXaggItemX 6 2 2 3" xfId="15631"/>
    <cellStyle name="SAPBEXaggItemX 6 2 2 4" xfId="19886"/>
    <cellStyle name="SAPBEXaggItemX 6 2 2 5" xfId="24150"/>
    <cellStyle name="SAPBEXaggItemX 6 2 2 6" xfId="28274"/>
    <cellStyle name="SAPBEXaggItemX 6 2 3" xfId="8481"/>
    <cellStyle name="SAPBEXaggItemX 6 2 3 2" xfId="12182"/>
    <cellStyle name="SAPBEXaggItemX 6 2 3 3" xfId="16868"/>
    <cellStyle name="SAPBEXaggItemX 6 2 3 4" xfId="21115"/>
    <cellStyle name="SAPBEXaggItemX 6 2 3 5" xfId="25374"/>
    <cellStyle name="SAPBEXaggItemX 6 2 3 6" xfId="29481"/>
    <cellStyle name="SAPBEXaggItemX 6 2 4" xfId="10287"/>
    <cellStyle name="SAPBEXaggItemX 6 2 5" xfId="14377"/>
    <cellStyle name="SAPBEXaggItemX 6 2 6" xfId="18620"/>
    <cellStyle name="SAPBEXaggItemX 6 2 7" xfId="22933"/>
    <cellStyle name="SAPBEXaggItemX 6 2 8" xfId="27069"/>
    <cellStyle name="SAPBEXaggItemX 6 3" xfId="4927"/>
    <cellStyle name="SAPBEXaggItemX 6 3 2" xfId="6197"/>
    <cellStyle name="SAPBEXaggItemX 6 3 2 2" xfId="4029"/>
    <cellStyle name="SAPBEXaggItemX 6 3 2 3" xfId="14586"/>
    <cellStyle name="SAPBEXaggItemX 6 3 2 4" xfId="18841"/>
    <cellStyle name="SAPBEXaggItemX 6 3 2 5" xfId="23105"/>
    <cellStyle name="SAPBEXaggItemX 6 3 2 6" xfId="27229"/>
    <cellStyle name="SAPBEXaggItemX 6 3 3" xfId="7435"/>
    <cellStyle name="SAPBEXaggItemX 6 3 3 2" xfId="9514"/>
    <cellStyle name="SAPBEXaggItemX 6 3 3 3" xfId="15822"/>
    <cellStyle name="SAPBEXaggItemX 6 3 3 4" xfId="20069"/>
    <cellStyle name="SAPBEXaggItemX 6 3 3 5" xfId="24328"/>
    <cellStyle name="SAPBEXaggItemX 6 3 3 6" xfId="28435"/>
    <cellStyle name="SAPBEXaggItemX 6 3 4" xfId="9436"/>
    <cellStyle name="SAPBEXaggItemX 6 3 5" xfId="13330"/>
    <cellStyle name="SAPBEXaggItemX 6 3 6" xfId="17574"/>
    <cellStyle name="SAPBEXaggItemX 6 3 7" xfId="21886"/>
    <cellStyle name="SAPBEXaggItemX 6 3 8" xfId="26023"/>
    <cellStyle name="SAPBEXaggItemX 6 4" xfId="11124"/>
    <cellStyle name="SAPBEXaggItemX 6 5" xfId="12597"/>
    <cellStyle name="SAPBEXaggItemX 6 6" xfId="12407"/>
    <cellStyle name="SAPBEXaggItemX 6 7" xfId="12769"/>
    <cellStyle name="SAPBEXaggItemX 6 8" xfId="17488"/>
    <cellStyle name="SAPBEXaggItemX 7" xfId="3063"/>
    <cellStyle name="SAPBEXaggItemX 7 2" xfId="5974"/>
    <cellStyle name="SAPBEXaggItemX 7 2 2" xfId="7242"/>
    <cellStyle name="SAPBEXaggItemX 7 2 2 2" xfId="8759"/>
    <cellStyle name="SAPBEXaggItemX 7 2 2 3" xfId="15630"/>
    <cellStyle name="SAPBEXaggItemX 7 2 2 4" xfId="19885"/>
    <cellStyle name="SAPBEXaggItemX 7 2 2 5" xfId="24149"/>
    <cellStyle name="SAPBEXaggItemX 7 2 2 6" xfId="28273"/>
    <cellStyle name="SAPBEXaggItemX 7 2 3" xfId="8480"/>
    <cellStyle name="SAPBEXaggItemX 7 2 3 2" xfId="12181"/>
    <cellStyle name="SAPBEXaggItemX 7 2 3 3" xfId="16867"/>
    <cellStyle name="SAPBEXaggItemX 7 2 3 4" xfId="21114"/>
    <cellStyle name="SAPBEXaggItemX 7 2 3 5" xfId="25373"/>
    <cellStyle name="SAPBEXaggItemX 7 2 3 6" xfId="29480"/>
    <cellStyle name="SAPBEXaggItemX 7 2 4" xfId="10616"/>
    <cellStyle name="SAPBEXaggItemX 7 2 5" xfId="14376"/>
    <cellStyle name="SAPBEXaggItemX 7 2 6" xfId="18619"/>
    <cellStyle name="SAPBEXaggItemX 7 2 7" xfId="22932"/>
    <cellStyle name="SAPBEXaggItemX 7 2 8" xfId="27068"/>
    <cellStyle name="SAPBEXaggItemX 7 3" xfId="4928"/>
    <cellStyle name="SAPBEXaggItemX 7 3 2" xfId="6198"/>
    <cellStyle name="SAPBEXaggItemX 7 3 2 2" xfId="4028"/>
    <cellStyle name="SAPBEXaggItemX 7 3 2 3" xfId="14587"/>
    <cellStyle name="SAPBEXaggItemX 7 3 2 4" xfId="18842"/>
    <cellStyle name="SAPBEXaggItemX 7 3 2 5" xfId="23106"/>
    <cellStyle name="SAPBEXaggItemX 7 3 2 6" xfId="27230"/>
    <cellStyle name="SAPBEXaggItemX 7 3 3" xfId="7436"/>
    <cellStyle name="SAPBEXaggItemX 7 3 3 2" xfId="11346"/>
    <cellStyle name="SAPBEXaggItemX 7 3 3 3" xfId="15823"/>
    <cellStyle name="SAPBEXaggItemX 7 3 3 4" xfId="20070"/>
    <cellStyle name="SAPBEXaggItemX 7 3 3 5" xfId="24329"/>
    <cellStyle name="SAPBEXaggItemX 7 3 3 6" xfId="28436"/>
    <cellStyle name="SAPBEXaggItemX 7 3 4" xfId="11606"/>
    <cellStyle name="SAPBEXaggItemX 7 3 5" xfId="13331"/>
    <cellStyle name="SAPBEXaggItemX 7 3 6" xfId="17575"/>
    <cellStyle name="SAPBEXaggItemX 7 3 7" xfId="21887"/>
    <cellStyle name="SAPBEXaggItemX 7 3 8" xfId="26024"/>
    <cellStyle name="SAPBEXaggItemX 7 4" xfId="4170"/>
    <cellStyle name="SAPBEXaggItemX 7 5" xfId="12598"/>
    <cellStyle name="SAPBEXaggItemX 7 6" xfId="12406"/>
    <cellStyle name="SAPBEXaggItemX 7 7" xfId="12770"/>
    <cellStyle name="SAPBEXaggItemX 7 8" xfId="17489"/>
    <cellStyle name="SAPBEXaggItemX 8" xfId="3644"/>
    <cellStyle name="SAPBEXaggItemX 8 2" xfId="5973"/>
    <cellStyle name="SAPBEXaggItemX 8 2 2" xfId="7241"/>
    <cellStyle name="SAPBEXaggItemX 8 2 2 2" xfId="4652"/>
    <cellStyle name="SAPBEXaggItemX 8 2 2 3" xfId="15629"/>
    <cellStyle name="SAPBEXaggItemX 8 2 2 4" xfId="19884"/>
    <cellStyle name="SAPBEXaggItemX 8 2 2 5" xfId="24148"/>
    <cellStyle name="SAPBEXaggItemX 8 2 2 6" xfId="28272"/>
    <cellStyle name="SAPBEXaggItemX 8 2 3" xfId="8479"/>
    <cellStyle name="SAPBEXaggItemX 8 2 3 2" xfId="12180"/>
    <cellStyle name="SAPBEXaggItemX 8 2 3 3" xfId="16866"/>
    <cellStyle name="SAPBEXaggItemX 8 2 3 4" xfId="21113"/>
    <cellStyle name="SAPBEXaggItemX 8 2 3 5" xfId="25372"/>
    <cellStyle name="SAPBEXaggItemX 8 2 3 6" xfId="29479"/>
    <cellStyle name="SAPBEXaggItemX 8 2 4" xfId="9951"/>
    <cellStyle name="SAPBEXaggItemX 8 2 5" xfId="14375"/>
    <cellStyle name="SAPBEXaggItemX 8 2 6" xfId="18618"/>
    <cellStyle name="SAPBEXaggItemX 8 2 7" xfId="22931"/>
    <cellStyle name="SAPBEXaggItemX 8 2 8" xfId="27067"/>
    <cellStyle name="SAPBEXaggItemX 8 3" xfId="4929"/>
    <cellStyle name="SAPBEXaggItemX 8 3 2" xfId="6199"/>
    <cellStyle name="SAPBEXaggItemX 8 3 2 2" xfId="9295"/>
    <cellStyle name="SAPBEXaggItemX 8 3 2 3" xfId="14588"/>
    <cellStyle name="SAPBEXaggItemX 8 3 2 4" xfId="18843"/>
    <cellStyle name="SAPBEXaggItemX 8 3 2 5" xfId="23107"/>
    <cellStyle name="SAPBEXaggItemX 8 3 2 6" xfId="27231"/>
    <cellStyle name="SAPBEXaggItemX 8 3 3" xfId="7437"/>
    <cellStyle name="SAPBEXaggItemX 8 3 3 2" xfId="4675"/>
    <cellStyle name="SAPBEXaggItemX 8 3 3 3" xfId="15824"/>
    <cellStyle name="SAPBEXaggItemX 8 3 3 4" xfId="20071"/>
    <cellStyle name="SAPBEXaggItemX 8 3 3 5" xfId="24330"/>
    <cellStyle name="SAPBEXaggItemX 8 3 3 6" xfId="28437"/>
    <cellStyle name="SAPBEXaggItemX 8 3 4" xfId="10863"/>
    <cellStyle name="SAPBEXaggItemX 8 3 5" xfId="13332"/>
    <cellStyle name="SAPBEXaggItemX 8 3 6" xfId="17576"/>
    <cellStyle name="SAPBEXaggItemX 8 3 7" xfId="21888"/>
    <cellStyle name="SAPBEXaggItemX 8 3 8" xfId="26025"/>
    <cellStyle name="SAPBEXaggItemX 8 4" xfId="4484"/>
    <cellStyle name="SAPBEXaggItemX 8 5" xfId="12599"/>
    <cellStyle name="SAPBEXaggItemX 8 6" xfId="12405"/>
    <cellStyle name="SAPBEXaggItemX 8 7" xfId="12771"/>
    <cellStyle name="SAPBEXaggItemX 8 8" xfId="17491"/>
    <cellStyle name="SAPBEXaggItemX 9" xfId="3795"/>
    <cellStyle name="SAPBEXaggItemX 9 2" xfId="5972"/>
    <cellStyle name="SAPBEXaggItemX 9 2 2" xfId="7240"/>
    <cellStyle name="SAPBEXaggItemX 9 2 2 2" xfId="10214"/>
    <cellStyle name="SAPBEXaggItemX 9 2 2 3" xfId="15628"/>
    <cellStyle name="SAPBEXaggItemX 9 2 2 4" xfId="19883"/>
    <cellStyle name="SAPBEXaggItemX 9 2 2 5" xfId="24147"/>
    <cellStyle name="SAPBEXaggItemX 9 2 2 6" xfId="28271"/>
    <cellStyle name="SAPBEXaggItemX 9 2 3" xfId="8478"/>
    <cellStyle name="SAPBEXaggItemX 9 2 3 2" xfId="12179"/>
    <cellStyle name="SAPBEXaggItemX 9 2 3 3" xfId="16865"/>
    <cellStyle name="SAPBEXaggItemX 9 2 3 4" xfId="21112"/>
    <cellStyle name="SAPBEXaggItemX 9 2 3 5" xfId="25371"/>
    <cellStyle name="SAPBEXaggItemX 9 2 3 6" xfId="29478"/>
    <cellStyle name="SAPBEXaggItemX 9 2 4" xfId="8638"/>
    <cellStyle name="SAPBEXaggItemX 9 2 5" xfId="14374"/>
    <cellStyle name="SAPBEXaggItemX 9 2 6" xfId="18617"/>
    <cellStyle name="SAPBEXaggItemX 9 2 7" xfId="22930"/>
    <cellStyle name="SAPBEXaggItemX 9 2 8" xfId="27066"/>
    <cellStyle name="SAPBEXaggItemX 9 3" xfId="4930"/>
    <cellStyle name="SAPBEXaggItemX 9 3 2" xfId="6200"/>
    <cellStyle name="SAPBEXaggItemX 9 3 2 2" xfId="11625"/>
    <cellStyle name="SAPBEXaggItemX 9 3 2 3" xfId="14589"/>
    <cellStyle name="SAPBEXaggItemX 9 3 2 4" xfId="18844"/>
    <cellStyle name="SAPBEXaggItemX 9 3 2 5" xfId="23108"/>
    <cellStyle name="SAPBEXaggItemX 9 3 2 6" xfId="27232"/>
    <cellStyle name="SAPBEXaggItemX 9 3 3" xfId="7438"/>
    <cellStyle name="SAPBEXaggItemX 9 3 3 2" xfId="11914"/>
    <cellStyle name="SAPBEXaggItemX 9 3 3 3" xfId="15825"/>
    <cellStyle name="SAPBEXaggItemX 9 3 3 4" xfId="20072"/>
    <cellStyle name="SAPBEXaggItemX 9 3 3 5" xfId="24331"/>
    <cellStyle name="SAPBEXaggItemX 9 3 3 6" xfId="28438"/>
    <cellStyle name="SAPBEXaggItemX 9 3 4" xfId="10717"/>
    <cellStyle name="SAPBEXaggItemX 9 3 5" xfId="13333"/>
    <cellStyle name="SAPBEXaggItemX 9 3 6" xfId="17577"/>
    <cellStyle name="SAPBEXaggItemX 9 3 7" xfId="21889"/>
    <cellStyle name="SAPBEXaggItemX 9 3 8" xfId="26026"/>
    <cellStyle name="SAPBEXaggItemX 9 4" xfId="10750"/>
    <cellStyle name="SAPBEXaggItemX 9 5" xfId="12600"/>
    <cellStyle name="SAPBEXaggItemX 9 6" xfId="12404"/>
    <cellStyle name="SAPBEXaggItemX 9 7" xfId="12772"/>
    <cellStyle name="SAPBEXaggItemX 9 8" xfId="21778"/>
    <cellStyle name="SAPBEXchaText" xfId="113"/>
    <cellStyle name="SAPBEXchaText 2" xfId="4761"/>
    <cellStyle name="SAPBEXchaText 2 2" xfId="6114"/>
    <cellStyle name="SAPBEXchaText 2 2 2" xfId="7321"/>
    <cellStyle name="SAPBEXchaText 2 2 2 2" xfId="8928"/>
    <cellStyle name="SAPBEXchaText 2 2 2 3" xfId="15709"/>
    <cellStyle name="SAPBEXchaText 2 2 2 4" xfId="19964"/>
    <cellStyle name="SAPBEXchaText 2 2 2 5" xfId="24228"/>
    <cellStyle name="SAPBEXchaText 2 2 2 6" xfId="28352"/>
    <cellStyle name="SAPBEXchaText 2 2 3" xfId="8561"/>
    <cellStyle name="SAPBEXchaText 2 2 3 2" xfId="12260"/>
    <cellStyle name="SAPBEXchaText 2 2 3 3" xfId="16948"/>
    <cellStyle name="SAPBEXchaText 2 2 3 4" xfId="21195"/>
    <cellStyle name="SAPBEXchaText 2 2 3 5" xfId="25453"/>
    <cellStyle name="SAPBEXchaText 2 2 3 6" xfId="29559"/>
    <cellStyle name="SAPBEXchaText 2 2 4" xfId="10373"/>
    <cellStyle name="SAPBEXchaText 2 2 5" xfId="14503"/>
    <cellStyle name="SAPBEXchaText 2 2 6" xfId="18760"/>
    <cellStyle name="SAPBEXchaText 2 2 7" xfId="23023"/>
    <cellStyle name="SAPBEXchaText 2 2 8" xfId="27148"/>
    <cellStyle name="SAPBEXchaText 2 3" xfId="6081"/>
    <cellStyle name="SAPBEXchaText 2 3 2" xfId="7319"/>
    <cellStyle name="SAPBEXchaText 2 3 2 2" xfId="4664"/>
    <cellStyle name="SAPBEXchaText 2 3 2 3" xfId="15707"/>
    <cellStyle name="SAPBEXchaText 2 3 2 4" xfId="19962"/>
    <cellStyle name="SAPBEXchaText 2 3 2 5" xfId="24226"/>
    <cellStyle name="SAPBEXchaText 2 3 2 6" xfId="28350"/>
    <cellStyle name="SAPBEXchaText 2 3 3" xfId="8559"/>
    <cellStyle name="SAPBEXchaText 2 3 3 2" xfId="12258"/>
    <cellStyle name="SAPBEXchaText 2 3 3 3" xfId="16946"/>
    <cellStyle name="SAPBEXchaText 2 3 3 4" xfId="21193"/>
    <cellStyle name="SAPBEXchaText 2 3 3 5" xfId="25451"/>
    <cellStyle name="SAPBEXchaText 2 3 3 6" xfId="29557"/>
    <cellStyle name="SAPBEXchaText 2 3 4" xfId="4574"/>
    <cellStyle name="SAPBEXchaText 2 3 5" xfId="14480"/>
    <cellStyle name="SAPBEXchaText 2 3 6" xfId="18729"/>
    <cellStyle name="SAPBEXchaText 2 3 7" xfId="23014"/>
    <cellStyle name="SAPBEXchaText 2 3 8" xfId="27146"/>
    <cellStyle name="SAPBEXchaText 2 4" xfId="6118"/>
    <cellStyle name="SAPBEXchaText 2 4 2" xfId="7404"/>
    <cellStyle name="SAPBEXchaText 2 4 2 2" xfId="4082"/>
    <cellStyle name="SAPBEXchaText 2 4 2 3" xfId="15793"/>
    <cellStyle name="SAPBEXchaText 2 4 2 4" xfId="20042"/>
    <cellStyle name="SAPBEXchaText 2 4 2 5" xfId="24300"/>
    <cellStyle name="SAPBEXchaText 2 4 2 6" xfId="28411"/>
    <cellStyle name="SAPBEXchaText 2 4 3" xfId="10620"/>
    <cellStyle name="SAPBEXchaText 2 4 4" xfId="14507"/>
    <cellStyle name="SAPBEXchaText 2 4 5" xfId="18762"/>
    <cellStyle name="SAPBEXchaText 2 4 6" xfId="23026"/>
    <cellStyle name="SAPBEXchaText 2 4 7" xfId="27150"/>
    <cellStyle name="SAPBEXchaText 2 5" xfId="10596"/>
    <cellStyle name="SAPBEXchaText 2 6" xfId="13172"/>
    <cellStyle name="SAPBEXchaText 2 7" xfId="17428"/>
    <cellStyle name="SAPBEXchaText 2 8" xfId="21740"/>
    <cellStyle name="SAPBEXchaText 2 9" xfId="25908"/>
    <cellStyle name="SAPBEXchaText_Input PL ana GRD - HCREG" xfId="4762"/>
    <cellStyle name="SAPBEXexcBad" xfId="3311"/>
    <cellStyle name="SAPBEXexcBad7" xfId="114"/>
    <cellStyle name="SAPBEXexcBad7 10" xfId="3267"/>
    <cellStyle name="SAPBEXexcBad7 10 2" xfId="5970"/>
    <cellStyle name="SAPBEXexcBad7 10 2 2" xfId="7238"/>
    <cellStyle name="SAPBEXexcBad7 10 2 2 2" xfId="9222"/>
    <cellStyle name="SAPBEXexcBad7 10 2 2 3" xfId="15626"/>
    <cellStyle name="SAPBEXexcBad7 10 2 2 4" xfId="19881"/>
    <cellStyle name="SAPBEXexcBad7 10 2 2 5" xfId="24145"/>
    <cellStyle name="SAPBEXexcBad7 10 2 2 6" xfId="28269"/>
    <cellStyle name="SAPBEXexcBad7 10 2 3" xfId="8476"/>
    <cellStyle name="SAPBEXexcBad7 10 2 3 2" xfId="12177"/>
    <cellStyle name="SAPBEXexcBad7 10 2 3 3" xfId="16863"/>
    <cellStyle name="SAPBEXexcBad7 10 2 3 4" xfId="21110"/>
    <cellStyle name="SAPBEXexcBad7 10 2 3 5" xfId="25369"/>
    <cellStyle name="SAPBEXexcBad7 10 2 3 6" xfId="29476"/>
    <cellStyle name="SAPBEXexcBad7 10 2 4" xfId="8865"/>
    <cellStyle name="SAPBEXexcBad7 10 2 5" xfId="14372"/>
    <cellStyle name="SAPBEXexcBad7 10 2 6" xfId="18615"/>
    <cellStyle name="SAPBEXexcBad7 10 2 7" xfId="22928"/>
    <cellStyle name="SAPBEXexcBad7 10 2 8" xfId="27064"/>
    <cellStyle name="SAPBEXexcBad7 10 3" xfId="4932"/>
    <cellStyle name="SAPBEXexcBad7 10 3 2" xfId="6202"/>
    <cellStyle name="SAPBEXexcBad7 10 3 2 2" xfId="11502"/>
    <cellStyle name="SAPBEXexcBad7 10 3 2 3" xfId="14591"/>
    <cellStyle name="SAPBEXexcBad7 10 3 2 4" xfId="18846"/>
    <cellStyle name="SAPBEXexcBad7 10 3 2 5" xfId="23110"/>
    <cellStyle name="SAPBEXexcBad7 10 3 2 6" xfId="27234"/>
    <cellStyle name="SAPBEXexcBad7 10 3 3" xfId="7440"/>
    <cellStyle name="SAPBEXexcBad7 10 3 3 2" xfId="10315"/>
    <cellStyle name="SAPBEXexcBad7 10 3 3 3" xfId="15827"/>
    <cellStyle name="SAPBEXexcBad7 10 3 3 4" xfId="20074"/>
    <cellStyle name="SAPBEXexcBad7 10 3 3 5" xfId="24333"/>
    <cellStyle name="SAPBEXexcBad7 10 3 3 6" xfId="28440"/>
    <cellStyle name="SAPBEXexcBad7 10 3 4" xfId="12038"/>
    <cellStyle name="SAPBEXexcBad7 10 3 5" xfId="13335"/>
    <cellStyle name="SAPBEXexcBad7 10 3 6" xfId="17579"/>
    <cellStyle name="SAPBEXexcBad7 10 3 7" xfId="21891"/>
    <cellStyle name="SAPBEXexcBad7 10 3 8" xfId="26028"/>
    <cellStyle name="SAPBEXexcBad7 10 4" xfId="4130"/>
    <cellStyle name="SAPBEXexcBad7 10 5" xfId="12602"/>
    <cellStyle name="SAPBEXexcBad7 10 6" xfId="12402"/>
    <cellStyle name="SAPBEXexcBad7 10 7" xfId="12773"/>
    <cellStyle name="SAPBEXexcBad7 10 8" xfId="21734"/>
    <cellStyle name="SAPBEXexcBad7 11" xfId="3566"/>
    <cellStyle name="SAPBEXexcBad7 11 2" xfId="5969"/>
    <cellStyle name="SAPBEXexcBad7 11 2 2" xfId="7237"/>
    <cellStyle name="SAPBEXexcBad7 11 2 2 2" xfId="10312"/>
    <cellStyle name="SAPBEXexcBad7 11 2 2 3" xfId="15625"/>
    <cellStyle name="SAPBEXexcBad7 11 2 2 4" xfId="19880"/>
    <cellStyle name="SAPBEXexcBad7 11 2 2 5" xfId="24144"/>
    <cellStyle name="SAPBEXexcBad7 11 2 2 6" xfId="28268"/>
    <cellStyle name="SAPBEXexcBad7 11 2 3" xfId="8475"/>
    <cellStyle name="SAPBEXexcBad7 11 2 3 2" xfId="12176"/>
    <cellStyle name="SAPBEXexcBad7 11 2 3 3" xfId="16862"/>
    <cellStyle name="SAPBEXexcBad7 11 2 3 4" xfId="21109"/>
    <cellStyle name="SAPBEXexcBad7 11 2 3 5" xfId="25368"/>
    <cellStyle name="SAPBEXexcBad7 11 2 3 6" xfId="29475"/>
    <cellStyle name="SAPBEXexcBad7 11 2 4" xfId="8708"/>
    <cellStyle name="SAPBEXexcBad7 11 2 5" xfId="14371"/>
    <cellStyle name="SAPBEXexcBad7 11 2 6" xfId="18614"/>
    <cellStyle name="SAPBEXexcBad7 11 2 7" xfId="22927"/>
    <cellStyle name="SAPBEXexcBad7 11 2 8" xfId="27063"/>
    <cellStyle name="SAPBEXexcBad7 11 3" xfId="4933"/>
    <cellStyle name="SAPBEXexcBad7 11 3 2" xfId="6203"/>
    <cellStyle name="SAPBEXexcBad7 11 3 2 2" xfId="10544"/>
    <cellStyle name="SAPBEXexcBad7 11 3 2 3" xfId="14592"/>
    <cellStyle name="SAPBEXexcBad7 11 3 2 4" xfId="18847"/>
    <cellStyle name="SAPBEXexcBad7 11 3 2 5" xfId="23111"/>
    <cellStyle name="SAPBEXexcBad7 11 3 2 6" xfId="27235"/>
    <cellStyle name="SAPBEXexcBad7 11 3 3" xfId="7441"/>
    <cellStyle name="SAPBEXexcBad7 11 3 3 2" xfId="8733"/>
    <cellStyle name="SAPBEXexcBad7 11 3 3 3" xfId="15828"/>
    <cellStyle name="SAPBEXexcBad7 11 3 3 4" xfId="20075"/>
    <cellStyle name="SAPBEXexcBad7 11 3 3 5" xfId="24334"/>
    <cellStyle name="SAPBEXexcBad7 11 3 3 6" xfId="28441"/>
    <cellStyle name="SAPBEXexcBad7 11 3 4" xfId="11877"/>
    <cellStyle name="SAPBEXexcBad7 11 3 5" xfId="13336"/>
    <cellStyle name="SAPBEXexcBad7 11 3 6" xfId="17580"/>
    <cellStyle name="SAPBEXexcBad7 11 3 7" xfId="21892"/>
    <cellStyle name="SAPBEXexcBad7 11 3 8" xfId="26029"/>
    <cellStyle name="SAPBEXexcBad7 11 4" xfId="4474"/>
    <cellStyle name="SAPBEXexcBad7 11 5" xfId="12603"/>
    <cellStyle name="SAPBEXexcBad7 11 6" xfId="13212"/>
    <cellStyle name="SAPBEXexcBad7 11 7" xfId="12774"/>
    <cellStyle name="SAPBEXexcBad7 11 8" xfId="23009"/>
    <cellStyle name="SAPBEXexcBad7 12" xfId="3497"/>
    <cellStyle name="SAPBEXexcBad7 12 2" xfId="5968"/>
    <cellStyle name="SAPBEXexcBad7 12 2 2" xfId="7236"/>
    <cellStyle name="SAPBEXexcBad7 12 2 2 2" xfId="11766"/>
    <cellStyle name="SAPBEXexcBad7 12 2 2 3" xfId="15624"/>
    <cellStyle name="SAPBEXexcBad7 12 2 2 4" xfId="19879"/>
    <cellStyle name="SAPBEXexcBad7 12 2 2 5" xfId="24143"/>
    <cellStyle name="SAPBEXexcBad7 12 2 2 6" xfId="28267"/>
    <cellStyle name="SAPBEXexcBad7 12 2 3" xfId="8474"/>
    <cellStyle name="SAPBEXexcBad7 12 2 3 2" xfId="12175"/>
    <cellStyle name="SAPBEXexcBad7 12 2 3 3" xfId="16861"/>
    <cellStyle name="SAPBEXexcBad7 12 2 3 4" xfId="21108"/>
    <cellStyle name="SAPBEXexcBad7 12 2 3 5" xfId="25367"/>
    <cellStyle name="SAPBEXexcBad7 12 2 3 6" xfId="29474"/>
    <cellStyle name="SAPBEXexcBad7 12 2 4" xfId="9123"/>
    <cellStyle name="SAPBEXexcBad7 12 2 5" xfId="14370"/>
    <cellStyle name="SAPBEXexcBad7 12 2 6" xfId="18613"/>
    <cellStyle name="SAPBEXexcBad7 12 2 7" xfId="22926"/>
    <cellStyle name="SAPBEXexcBad7 12 2 8" xfId="27062"/>
    <cellStyle name="SAPBEXexcBad7 12 3" xfId="4934"/>
    <cellStyle name="SAPBEXexcBad7 12 3 2" xfId="6204"/>
    <cellStyle name="SAPBEXexcBad7 12 3 2 2" xfId="8627"/>
    <cellStyle name="SAPBEXexcBad7 12 3 2 3" xfId="14593"/>
    <cellStyle name="SAPBEXexcBad7 12 3 2 4" xfId="18848"/>
    <cellStyle name="SAPBEXexcBad7 12 3 2 5" xfId="23112"/>
    <cellStyle name="SAPBEXexcBad7 12 3 2 6" xfId="27236"/>
    <cellStyle name="SAPBEXexcBad7 12 3 3" xfId="7442"/>
    <cellStyle name="SAPBEXexcBad7 12 3 3 2" xfId="10676"/>
    <cellStyle name="SAPBEXexcBad7 12 3 3 3" xfId="15829"/>
    <cellStyle name="SAPBEXexcBad7 12 3 3 4" xfId="20076"/>
    <cellStyle name="SAPBEXexcBad7 12 3 3 5" xfId="24335"/>
    <cellStyle name="SAPBEXexcBad7 12 3 3 6" xfId="28442"/>
    <cellStyle name="SAPBEXexcBad7 12 3 4" xfId="3917"/>
    <cellStyle name="SAPBEXexcBad7 12 3 5" xfId="13337"/>
    <cellStyle name="SAPBEXexcBad7 12 3 6" xfId="17581"/>
    <cellStyle name="SAPBEXexcBad7 12 3 7" xfId="21893"/>
    <cellStyle name="SAPBEXexcBad7 12 3 8" xfId="26030"/>
    <cellStyle name="SAPBEXexcBad7 12 4" xfId="4331"/>
    <cellStyle name="SAPBEXexcBad7 12 5" xfId="12604"/>
    <cellStyle name="SAPBEXexcBad7 12 6" xfId="14476"/>
    <cellStyle name="SAPBEXexcBad7 12 7" xfId="12775"/>
    <cellStyle name="SAPBEXexcBad7 12 8" xfId="21721"/>
    <cellStyle name="SAPBEXexcBad7 13" xfId="3898"/>
    <cellStyle name="SAPBEXexcBad7 13 2" xfId="5967"/>
    <cellStyle name="SAPBEXexcBad7 13 2 2" xfId="7235"/>
    <cellStyle name="SAPBEXexcBad7 13 2 2 2" xfId="9917"/>
    <cellStyle name="SAPBEXexcBad7 13 2 2 3" xfId="15623"/>
    <cellStyle name="SAPBEXexcBad7 13 2 2 4" xfId="19878"/>
    <cellStyle name="SAPBEXexcBad7 13 2 2 5" xfId="24142"/>
    <cellStyle name="SAPBEXexcBad7 13 2 2 6" xfId="28266"/>
    <cellStyle name="SAPBEXexcBad7 13 2 3" xfId="8473"/>
    <cellStyle name="SAPBEXexcBad7 13 2 3 2" xfId="12174"/>
    <cellStyle name="SAPBEXexcBad7 13 2 3 3" xfId="16860"/>
    <cellStyle name="SAPBEXexcBad7 13 2 3 4" xfId="21107"/>
    <cellStyle name="SAPBEXexcBad7 13 2 3 5" xfId="25366"/>
    <cellStyle name="SAPBEXexcBad7 13 2 3 6" xfId="29473"/>
    <cellStyle name="SAPBEXexcBad7 13 2 4" xfId="11744"/>
    <cellStyle name="SAPBEXexcBad7 13 2 5" xfId="14369"/>
    <cellStyle name="SAPBEXexcBad7 13 2 6" xfId="18612"/>
    <cellStyle name="SAPBEXexcBad7 13 2 7" xfId="22925"/>
    <cellStyle name="SAPBEXexcBad7 13 2 8" xfId="27061"/>
    <cellStyle name="SAPBEXexcBad7 13 3" xfId="4935"/>
    <cellStyle name="SAPBEXexcBad7 13 3 2" xfId="6205"/>
    <cellStyle name="SAPBEXexcBad7 13 3 2 2" xfId="10779"/>
    <cellStyle name="SAPBEXexcBad7 13 3 2 3" xfId="14594"/>
    <cellStyle name="SAPBEXexcBad7 13 3 2 4" xfId="18849"/>
    <cellStyle name="SAPBEXexcBad7 13 3 2 5" xfId="23113"/>
    <cellStyle name="SAPBEXexcBad7 13 3 2 6" xfId="27237"/>
    <cellStyle name="SAPBEXexcBad7 13 3 3" xfId="7443"/>
    <cellStyle name="SAPBEXexcBad7 13 3 3 2" xfId="6099"/>
    <cellStyle name="SAPBEXexcBad7 13 3 3 3" xfId="15830"/>
    <cellStyle name="SAPBEXexcBad7 13 3 3 4" xfId="20077"/>
    <cellStyle name="SAPBEXexcBad7 13 3 3 5" xfId="24336"/>
    <cellStyle name="SAPBEXexcBad7 13 3 3 6" xfId="28443"/>
    <cellStyle name="SAPBEXexcBad7 13 3 4" xfId="9103"/>
    <cellStyle name="SAPBEXexcBad7 13 3 5" xfId="13338"/>
    <cellStyle name="SAPBEXexcBad7 13 3 6" xfId="17582"/>
    <cellStyle name="SAPBEXexcBad7 13 3 7" xfId="21894"/>
    <cellStyle name="SAPBEXexcBad7 13 3 8" xfId="26031"/>
    <cellStyle name="SAPBEXexcBad7 13 4" xfId="9416"/>
    <cellStyle name="SAPBEXexcBad7 13 5" xfId="12605"/>
    <cellStyle name="SAPBEXexcBad7 13 6" xfId="13165"/>
    <cellStyle name="SAPBEXexcBad7 13 7" xfId="12776"/>
    <cellStyle name="SAPBEXexcBad7 13 8" xfId="20026"/>
    <cellStyle name="SAPBEXexcBad7 14" xfId="3367"/>
    <cellStyle name="SAPBEXexcBad7 14 2" xfId="5966"/>
    <cellStyle name="SAPBEXexcBad7 14 2 2" xfId="7234"/>
    <cellStyle name="SAPBEXexcBad7 14 2 2 2" xfId="4651"/>
    <cellStyle name="SAPBEXexcBad7 14 2 2 3" xfId="15622"/>
    <cellStyle name="SAPBEXexcBad7 14 2 2 4" xfId="19877"/>
    <cellStyle name="SAPBEXexcBad7 14 2 2 5" xfId="24141"/>
    <cellStyle name="SAPBEXexcBad7 14 2 2 6" xfId="28265"/>
    <cellStyle name="SAPBEXexcBad7 14 2 3" xfId="8472"/>
    <cellStyle name="SAPBEXexcBad7 14 2 3 2" xfId="4040"/>
    <cellStyle name="SAPBEXexcBad7 14 2 3 3" xfId="16859"/>
    <cellStyle name="SAPBEXexcBad7 14 2 3 4" xfId="21106"/>
    <cellStyle name="SAPBEXexcBad7 14 2 3 5" xfId="25365"/>
    <cellStyle name="SAPBEXexcBad7 14 2 3 6" xfId="29472"/>
    <cellStyle name="SAPBEXexcBad7 14 2 4" xfId="11080"/>
    <cellStyle name="SAPBEXexcBad7 14 2 5" xfId="14368"/>
    <cellStyle name="SAPBEXexcBad7 14 2 6" xfId="18611"/>
    <cellStyle name="SAPBEXexcBad7 14 2 7" xfId="22924"/>
    <cellStyle name="SAPBEXexcBad7 14 2 8" xfId="27060"/>
    <cellStyle name="SAPBEXexcBad7 14 3" xfId="4936"/>
    <cellStyle name="SAPBEXexcBad7 14 3 2" xfId="6206"/>
    <cellStyle name="SAPBEXexcBad7 14 3 2 2" xfId="9458"/>
    <cellStyle name="SAPBEXexcBad7 14 3 2 3" xfId="14595"/>
    <cellStyle name="SAPBEXexcBad7 14 3 2 4" xfId="18850"/>
    <cellStyle name="SAPBEXexcBad7 14 3 2 5" xfId="23114"/>
    <cellStyle name="SAPBEXexcBad7 14 3 2 6" xfId="27238"/>
    <cellStyle name="SAPBEXexcBad7 14 3 3" xfId="7444"/>
    <cellStyle name="SAPBEXexcBad7 14 3 3 2" xfId="12053"/>
    <cellStyle name="SAPBEXexcBad7 14 3 3 3" xfId="15831"/>
    <cellStyle name="SAPBEXexcBad7 14 3 3 4" xfId="20078"/>
    <cellStyle name="SAPBEXexcBad7 14 3 3 5" xfId="24337"/>
    <cellStyle name="SAPBEXexcBad7 14 3 3 6" xfId="28444"/>
    <cellStyle name="SAPBEXexcBad7 14 3 4" xfId="11990"/>
    <cellStyle name="SAPBEXexcBad7 14 3 5" xfId="13339"/>
    <cellStyle name="SAPBEXexcBad7 14 3 6" xfId="17583"/>
    <cellStyle name="SAPBEXexcBad7 14 3 7" xfId="21895"/>
    <cellStyle name="SAPBEXexcBad7 14 3 8" xfId="26032"/>
    <cellStyle name="SAPBEXexcBad7 14 4" xfId="10941"/>
    <cellStyle name="SAPBEXexcBad7 14 5" xfId="12606"/>
    <cellStyle name="SAPBEXexcBad7 14 6" xfId="14464"/>
    <cellStyle name="SAPBEXexcBad7 14 7" xfId="12777"/>
    <cellStyle name="SAPBEXexcBad7 14 8" xfId="15797"/>
    <cellStyle name="SAPBEXexcBad7 15" xfId="3626"/>
    <cellStyle name="SAPBEXexcBad7 15 2" xfId="5965"/>
    <cellStyle name="SAPBEXexcBad7 15 2 2" xfId="7233"/>
    <cellStyle name="SAPBEXexcBad7 15 2 2 2" xfId="9053"/>
    <cellStyle name="SAPBEXexcBad7 15 2 2 3" xfId="15621"/>
    <cellStyle name="SAPBEXexcBad7 15 2 2 4" xfId="19876"/>
    <cellStyle name="SAPBEXexcBad7 15 2 2 5" xfId="24140"/>
    <cellStyle name="SAPBEXexcBad7 15 2 2 6" xfId="28264"/>
    <cellStyle name="SAPBEXexcBad7 15 2 3" xfId="8471"/>
    <cellStyle name="SAPBEXexcBad7 15 2 3 2" xfId="4041"/>
    <cellStyle name="SAPBEXexcBad7 15 2 3 3" xfId="16858"/>
    <cellStyle name="SAPBEXexcBad7 15 2 3 4" xfId="21105"/>
    <cellStyle name="SAPBEXexcBad7 15 2 3 5" xfId="25364"/>
    <cellStyle name="SAPBEXexcBad7 15 2 3 6" xfId="29471"/>
    <cellStyle name="SAPBEXexcBad7 15 2 4" xfId="4568"/>
    <cellStyle name="SAPBEXexcBad7 15 2 5" xfId="14367"/>
    <cellStyle name="SAPBEXexcBad7 15 2 6" xfId="18610"/>
    <cellStyle name="SAPBEXexcBad7 15 2 7" xfId="22923"/>
    <cellStyle name="SAPBEXexcBad7 15 2 8" xfId="27059"/>
    <cellStyle name="SAPBEXexcBad7 15 3" xfId="4937"/>
    <cellStyle name="SAPBEXexcBad7 15 3 2" xfId="6207"/>
    <cellStyle name="SAPBEXexcBad7 15 3 2 2" xfId="10458"/>
    <cellStyle name="SAPBEXexcBad7 15 3 2 3" xfId="14596"/>
    <cellStyle name="SAPBEXexcBad7 15 3 2 4" xfId="18851"/>
    <cellStyle name="SAPBEXexcBad7 15 3 2 5" xfId="23115"/>
    <cellStyle name="SAPBEXexcBad7 15 3 2 6" xfId="27239"/>
    <cellStyle name="SAPBEXexcBad7 15 3 3" xfId="7445"/>
    <cellStyle name="SAPBEXexcBad7 15 3 3 2" xfId="10789"/>
    <cellStyle name="SAPBEXexcBad7 15 3 3 3" xfId="15832"/>
    <cellStyle name="SAPBEXexcBad7 15 3 3 4" xfId="20079"/>
    <cellStyle name="SAPBEXexcBad7 15 3 3 5" xfId="24338"/>
    <cellStyle name="SAPBEXexcBad7 15 3 3 6" xfId="28445"/>
    <cellStyle name="SAPBEXexcBad7 15 3 4" xfId="11846"/>
    <cellStyle name="SAPBEXexcBad7 15 3 5" xfId="13340"/>
    <cellStyle name="SAPBEXexcBad7 15 3 6" xfId="17584"/>
    <cellStyle name="SAPBEXexcBad7 15 3 7" xfId="21896"/>
    <cellStyle name="SAPBEXexcBad7 15 3 8" xfId="26033"/>
    <cellStyle name="SAPBEXexcBad7 15 4" xfId="9588"/>
    <cellStyle name="SAPBEXexcBad7 15 5" xfId="12607"/>
    <cellStyle name="SAPBEXexcBad7 15 6" xfId="13151"/>
    <cellStyle name="SAPBEXexcBad7 15 7" xfId="12778"/>
    <cellStyle name="SAPBEXexcBad7 15 8" xfId="18727"/>
    <cellStyle name="SAPBEXexcBad7 16" xfId="3360"/>
    <cellStyle name="SAPBEXexcBad7 16 2" xfId="5964"/>
    <cellStyle name="SAPBEXexcBad7 16 2 2" xfId="7232"/>
    <cellStyle name="SAPBEXexcBad7 16 2 2 2" xfId="10048"/>
    <cellStyle name="SAPBEXexcBad7 16 2 2 3" xfId="15620"/>
    <cellStyle name="SAPBEXexcBad7 16 2 2 4" xfId="19875"/>
    <cellStyle name="SAPBEXexcBad7 16 2 2 5" xfId="24139"/>
    <cellStyle name="SAPBEXexcBad7 16 2 2 6" xfId="28263"/>
    <cellStyle name="SAPBEXexcBad7 16 2 3" xfId="8470"/>
    <cellStyle name="SAPBEXexcBad7 16 2 3 2" xfId="4042"/>
    <cellStyle name="SAPBEXexcBad7 16 2 3 3" xfId="16857"/>
    <cellStyle name="SAPBEXexcBad7 16 2 3 4" xfId="21104"/>
    <cellStyle name="SAPBEXexcBad7 16 2 3 5" xfId="25363"/>
    <cellStyle name="SAPBEXexcBad7 16 2 3 6" xfId="29470"/>
    <cellStyle name="SAPBEXexcBad7 16 2 4" xfId="11678"/>
    <cellStyle name="SAPBEXexcBad7 16 2 5" xfId="14366"/>
    <cellStyle name="SAPBEXexcBad7 16 2 6" xfId="18609"/>
    <cellStyle name="SAPBEXexcBad7 16 2 7" xfId="22922"/>
    <cellStyle name="SAPBEXexcBad7 16 2 8" xfId="27058"/>
    <cellStyle name="SAPBEXexcBad7 16 3" xfId="4938"/>
    <cellStyle name="SAPBEXexcBad7 16 3 2" xfId="6208"/>
    <cellStyle name="SAPBEXexcBad7 16 3 2 2" xfId="11966"/>
    <cellStyle name="SAPBEXexcBad7 16 3 2 3" xfId="14597"/>
    <cellStyle name="SAPBEXexcBad7 16 3 2 4" xfId="18852"/>
    <cellStyle name="SAPBEXexcBad7 16 3 2 5" xfId="23116"/>
    <cellStyle name="SAPBEXexcBad7 16 3 2 6" xfId="27240"/>
    <cellStyle name="SAPBEXexcBad7 16 3 3" xfId="7446"/>
    <cellStyle name="SAPBEXexcBad7 16 3 3 2" xfId="9479"/>
    <cellStyle name="SAPBEXexcBad7 16 3 3 3" xfId="15833"/>
    <cellStyle name="SAPBEXexcBad7 16 3 3 4" xfId="20080"/>
    <cellStyle name="SAPBEXexcBad7 16 3 3 5" xfId="24339"/>
    <cellStyle name="SAPBEXexcBad7 16 3 3 6" xfId="28446"/>
    <cellStyle name="SAPBEXexcBad7 16 3 4" xfId="9007"/>
    <cellStyle name="SAPBEXexcBad7 16 3 5" xfId="13341"/>
    <cellStyle name="SAPBEXexcBad7 16 3 6" xfId="17585"/>
    <cellStyle name="SAPBEXexcBad7 16 3 7" xfId="21897"/>
    <cellStyle name="SAPBEXexcBad7 16 3 8" xfId="26034"/>
    <cellStyle name="SAPBEXexcBad7 16 4" xfId="11273"/>
    <cellStyle name="SAPBEXexcBad7 16 5" xfId="12608"/>
    <cellStyle name="SAPBEXexcBad7 16 6" xfId="12401"/>
    <cellStyle name="SAPBEXexcBad7 16 7" xfId="12779"/>
    <cellStyle name="SAPBEXexcBad7 16 8" xfId="17490"/>
    <cellStyle name="SAPBEXexcBad7 17" xfId="3638"/>
    <cellStyle name="SAPBEXexcBad7 17 2" xfId="5963"/>
    <cellStyle name="SAPBEXexcBad7 17 2 2" xfId="7231"/>
    <cellStyle name="SAPBEXexcBad7 17 2 2 2" xfId="4422"/>
    <cellStyle name="SAPBEXexcBad7 17 2 2 3" xfId="15619"/>
    <cellStyle name="SAPBEXexcBad7 17 2 2 4" xfId="19874"/>
    <cellStyle name="SAPBEXexcBad7 17 2 2 5" xfId="24138"/>
    <cellStyle name="SAPBEXexcBad7 17 2 2 6" xfId="28262"/>
    <cellStyle name="SAPBEXexcBad7 17 2 3" xfId="8469"/>
    <cellStyle name="SAPBEXexcBad7 17 2 3 2" xfId="6047"/>
    <cellStyle name="SAPBEXexcBad7 17 2 3 3" xfId="16856"/>
    <cellStyle name="SAPBEXexcBad7 17 2 3 4" xfId="21103"/>
    <cellStyle name="SAPBEXexcBad7 17 2 3 5" xfId="25362"/>
    <cellStyle name="SAPBEXexcBad7 17 2 3 6" xfId="29469"/>
    <cellStyle name="SAPBEXexcBad7 17 2 4" xfId="11826"/>
    <cellStyle name="SAPBEXexcBad7 17 2 5" xfId="14365"/>
    <cellStyle name="SAPBEXexcBad7 17 2 6" xfId="18608"/>
    <cellStyle name="SAPBEXexcBad7 17 2 7" xfId="22921"/>
    <cellStyle name="SAPBEXexcBad7 17 2 8" xfId="27057"/>
    <cellStyle name="SAPBEXexcBad7 17 3" xfId="4939"/>
    <cellStyle name="SAPBEXexcBad7 17 3 2" xfId="6209"/>
    <cellStyle name="SAPBEXexcBad7 17 3 2 2" xfId="8868"/>
    <cellStyle name="SAPBEXexcBad7 17 3 2 3" xfId="14598"/>
    <cellStyle name="SAPBEXexcBad7 17 3 2 4" xfId="18853"/>
    <cellStyle name="SAPBEXexcBad7 17 3 2 5" xfId="23117"/>
    <cellStyle name="SAPBEXexcBad7 17 3 2 6" xfId="27241"/>
    <cellStyle name="SAPBEXexcBad7 17 3 3" xfId="7447"/>
    <cellStyle name="SAPBEXexcBad7 17 3 3 2" xfId="11445"/>
    <cellStyle name="SAPBEXexcBad7 17 3 3 3" xfId="15834"/>
    <cellStyle name="SAPBEXexcBad7 17 3 3 4" xfId="20081"/>
    <cellStyle name="SAPBEXexcBad7 17 3 3 5" xfId="24340"/>
    <cellStyle name="SAPBEXexcBad7 17 3 3 6" xfId="28447"/>
    <cellStyle name="SAPBEXexcBad7 17 3 4" xfId="4719"/>
    <cellStyle name="SAPBEXexcBad7 17 3 5" xfId="13342"/>
    <cellStyle name="SAPBEXexcBad7 17 3 6" xfId="17586"/>
    <cellStyle name="SAPBEXexcBad7 17 3 7" xfId="21898"/>
    <cellStyle name="SAPBEXexcBad7 17 3 8" xfId="26035"/>
    <cellStyle name="SAPBEXexcBad7 17 4" xfId="9326"/>
    <cellStyle name="SAPBEXexcBad7 17 5" xfId="12609"/>
    <cellStyle name="SAPBEXexcBad7 17 6" xfId="12400"/>
    <cellStyle name="SAPBEXexcBad7 17 7" xfId="12780"/>
    <cellStyle name="SAPBEXexcBad7 17 8" xfId="15765"/>
    <cellStyle name="SAPBEXexcBad7 18" xfId="3556"/>
    <cellStyle name="SAPBEXexcBad7 18 2" xfId="5479"/>
    <cellStyle name="SAPBEXexcBad7 18 2 2" xfId="6747"/>
    <cellStyle name="SAPBEXexcBad7 18 2 2 2" xfId="11168"/>
    <cellStyle name="SAPBEXexcBad7 18 2 2 3" xfId="15135"/>
    <cellStyle name="SAPBEXexcBad7 18 2 2 4" xfId="19390"/>
    <cellStyle name="SAPBEXexcBad7 18 2 2 5" xfId="23654"/>
    <cellStyle name="SAPBEXexcBad7 18 2 2 6" xfId="27778"/>
    <cellStyle name="SAPBEXexcBad7 18 2 3" xfId="7985"/>
    <cellStyle name="SAPBEXexcBad7 18 2 3 2" xfId="4409"/>
    <cellStyle name="SAPBEXexcBad7 18 2 3 3" xfId="16372"/>
    <cellStyle name="SAPBEXexcBad7 18 2 3 4" xfId="20619"/>
    <cellStyle name="SAPBEXexcBad7 18 2 3 5" xfId="24878"/>
    <cellStyle name="SAPBEXexcBad7 18 2 3 6" xfId="28985"/>
    <cellStyle name="SAPBEXexcBad7 18 2 4" xfId="4520"/>
    <cellStyle name="SAPBEXexcBad7 18 2 5" xfId="13881"/>
    <cellStyle name="SAPBEXexcBad7 18 2 6" xfId="18124"/>
    <cellStyle name="SAPBEXexcBad7 18 2 7" xfId="22437"/>
    <cellStyle name="SAPBEXexcBad7 18 2 8" xfId="26573"/>
    <cellStyle name="SAPBEXexcBad7 18 3" xfId="4940"/>
    <cellStyle name="SAPBEXexcBad7 18 3 2" xfId="6210"/>
    <cellStyle name="SAPBEXexcBad7 18 3 2 2" xfId="11673"/>
    <cellStyle name="SAPBEXexcBad7 18 3 2 3" xfId="14599"/>
    <cellStyle name="SAPBEXexcBad7 18 3 2 4" xfId="18854"/>
    <cellStyle name="SAPBEXexcBad7 18 3 2 5" xfId="23118"/>
    <cellStyle name="SAPBEXexcBad7 18 3 2 6" xfId="27242"/>
    <cellStyle name="SAPBEXexcBad7 18 3 3" xfId="7448"/>
    <cellStyle name="SAPBEXexcBad7 18 3 3 2" xfId="9891"/>
    <cellStyle name="SAPBEXexcBad7 18 3 3 3" xfId="15835"/>
    <cellStyle name="SAPBEXexcBad7 18 3 3 4" xfId="20082"/>
    <cellStyle name="SAPBEXexcBad7 18 3 3 5" xfId="24341"/>
    <cellStyle name="SAPBEXexcBad7 18 3 3 6" xfId="28448"/>
    <cellStyle name="SAPBEXexcBad7 18 3 4" xfId="10752"/>
    <cellStyle name="SAPBEXexcBad7 18 3 5" xfId="13343"/>
    <cellStyle name="SAPBEXexcBad7 18 3 6" xfId="17587"/>
    <cellStyle name="SAPBEXexcBad7 18 3 7" xfId="21899"/>
    <cellStyle name="SAPBEXexcBad7 18 3 8" xfId="26036"/>
    <cellStyle name="SAPBEXexcBad7 18 4" xfId="9711"/>
    <cellStyle name="SAPBEXexcBad7 18 5" xfId="12610"/>
    <cellStyle name="SAPBEXexcBad7 18 6" xfId="12398"/>
    <cellStyle name="SAPBEXexcBad7 18 7" xfId="12781"/>
    <cellStyle name="SAPBEXexcBad7 18 8" xfId="20025"/>
    <cellStyle name="SAPBEXexcBad7 19" xfId="3406"/>
    <cellStyle name="SAPBEXexcBad7 19 2" xfId="5962"/>
    <cellStyle name="SAPBEXexcBad7 19 2 2" xfId="7230"/>
    <cellStyle name="SAPBEXexcBad7 19 2 2 2" xfId="9148"/>
    <cellStyle name="SAPBEXexcBad7 19 2 2 3" xfId="15618"/>
    <cellStyle name="SAPBEXexcBad7 19 2 2 4" xfId="19873"/>
    <cellStyle name="SAPBEXexcBad7 19 2 2 5" xfId="24137"/>
    <cellStyle name="SAPBEXexcBad7 19 2 2 6" xfId="28261"/>
    <cellStyle name="SAPBEXexcBad7 19 2 3" xfId="8468"/>
    <cellStyle name="SAPBEXexcBad7 19 2 3 2" xfId="4811"/>
    <cellStyle name="SAPBEXexcBad7 19 2 3 3" xfId="16855"/>
    <cellStyle name="SAPBEXexcBad7 19 2 3 4" xfId="21102"/>
    <cellStyle name="SAPBEXexcBad7 19 2 3 5" xfId="25361"/>
    <cellStyle name="SAPBEXexcBad7 19 2 3 6" xfId="29468"/>
    <cellStyle name="SAPBEXexcBad7 19 2 4" xfId="11970"/>
    <cellStyle name="SAPBEXexcBad7 19 2 5" xfId="14364"/>
    <cellStyle name="SAPBEXexcBad7 19 2 6" xfId="18607"/>
    <cellStyle name="SAPBEXexcBad7 19 2 7" xfId="22920"/>
    <cellStyle name="SAPBEXexcBad7 19 2 8" xfId="27056"/>
    <cellStyle name="SAPBEXexcBad7 19 3" xfId="4941"/>
    <cellStyle name="SAPBEXexcBad7 19 3 2" xfId="6211"/>
    <cellStyle name="SAPBEXexcBad7 19 3 2 2" xfId="4580"/>
    <cellStyle name="SAPBEXexcBad7 19 3 2 3" xfId="14600"/>
    <cellStyle name="SAPBEXexcBad7 19 3 2 4" xfId="18855"/>
    <cellStyle name="SAPBEXexcBad7 19 3 2 5" xfId="23119"/>
    <cellStyle name="SAPBEXexcBad7 19 3 2 6" xfId="27243"/>
    <cellStyle name="SAPBEXexcBad7 19 3 3" xfId="7449"/>
    <cellStyle name="SAPBEXexcBad7 19 3 3 2" xfId="11804"/>
    <cellStyle name="SAPBEXexcBad7 19 3 3 3" xfId="15836"/>
    <cellStyle name="SAPBEXexcBad7 19 3 3 4" xfId="20083"/>
    <cellStyle name="SAPBEXexcBad7 19 3 3 5" xfId="24342"/>
    <cellStyle name="SAPBEXexcBad7 19 3 3 6" xfId="28449"/>
    <cellStyle name="SAPBEXexcBad7 19 3 4" xfId="11262"/>
    <cellStyle name="SAPBEXexcBad7 19 3 5" xfId="13344"/>
    <cellStyle name="SAPBEXexcBad7 19 3 6" xfId="17588"/>
    <cellStyle name="SAPBEXexcBad7 19 3 7" xfId="21900"/>
    <cellStyle name="SAPBEXexcBad7 19 3 8" xfId="26037"/>
    <cellStyle name="SAPBEXexcBad7 19 4" xfId="9567"/>
    <cellStyle name="SAPBEXexcBad7 19 5" xfId="12611"/>
    <cellStyle name="SAPBEXexcBad7 19 6" xfId="12395"/>
    <cellStyle name="SAPBEXexcBad7 19 7" xfId="12782"/>
    <cellStyle name="SAPBEXexcBad7 19 8" xfId="15777"/>
    <cellStyle name="SAPBEXexcBad7 2" xfId="3639"/>
    <cellStyle name="SAPBEXexcBad7 2 2" xfId="5961"/>
    <cellStyle name="SAPBEXexcBad7 2 2 2" xfId="7229"/>
    <cellStyle name="SAPBEXexcBad7 2 2 2 2" xfId="10584"/>
    <cellStyle name="SAPBEXexcBad7 2 2 2 3" xfId="15617"/>
    <cellStyle name="SAPBEXexcBad7 2 2 2 4" xfId="19872"/>
    <cellStyle name="SAPBEXexcBad7 2 2 2 5" xfId="24136"/>
    <cellStyle name="SAPBEXexcBad7 2 2 2 6" xfId="28260"/>
    <cellStyle name="SAPBEXexcBad7 2 2 3" xfId="8467"/>
    <cellStyle name="SAPBEXexcBad7 2 2 3 2" xfId="4044"/>
    <cellStyle name="SAPBEXexcBad7 2 2 3 3" xfId="16854"/>
    <cellStyle name="SAPBEXexcBad7 2 2 3 4" xfId="21101"/>
    <cellStyle name="SAPBEXexcBad7 2 2 3 5" xfId="25360"/>
    <cellStyle name="SAPBEXexcBad7 2 2 3 6" xfId="29467"/>
    <cellStyle name="SAPBEXexcBad7 2 2 4" xfId="11589"/>
    <cellStyle name="SAPBEXexcBad7 2 2 5" xfId="14363"/>
    <cellStyle name="SAPBEXexcBad7 2 2 6" xfId="18606"/>
    <cellStyle name="SAPBEXexcBad7 2 2 7" xfId="22919"/>
    <cellStyle name="SAPBEXexcBad7 2 2 8" xfId="27055"/>
    <cellStyle name="SAPBEXexcBad7 2 3" xfId="4942"/>
    <cellStyle name="SAPBEXexcBad7 2 3 2" xfId="6212"/>
    <cellStyle name="SAPBEXexcBad7 2 3 2 2" xfId="9617"/>
    <cellStyle name="SAPBEXexcBad7 2 3 2 3" xfId="14601"/>
    <cellStyle name="SAPBEXexcBad7 2 3 2 4" xfId="18856"/>
    <cellStyle name="SAPBEXexcBad7 2 3 2 5" xfId="23120"/>
    <cellStyle name="SAPBEXexcBad7 2 3 2 6" xfId="27244"/>
    <cellStyle name="SAPBEXexcBad7 2 3 3" xfId="7450"/>
    <cellStyle name="SAPBEXexcBad7 2 3 3 2" xfId="9360"/>
    <cellStyle name="SAPBEXexcBad7 2 3 3 3" xfId="15837"/>
    <cellStyle name="SAPBEXexcBad7 2 3 3 4" xfId="20084"/>
    <cellStyle name="SAPBEXexcBad7 2 3 3 5" xfId="24343"/>
    <cellStyle name="SAPBEXexcBad7 2 3 3 6" xfId="28450"/>
    <cellStyle name="SAPBEXexcBad7 2 3 4" xfId="10267"/>
    <cellStyle name="SAPBEXexcBad7 2 3 5" xfId="13345"/>
    <cellStyle name="SAPBEXexcBad7 2 3 6" xfId="17589"/>
    <cellStyle name="SAPBEXexcBad7 2 3 7" xfId="21901"/>
    <cellStyle name="SAPBEXexcBad7 2 3 8" xfId="26038"/>
    <cellStyle name="SAPBEXexcBad7 2 4" xfId="10577"/>
    <cellStyle name="SAPBEXexcBad7 2 5" xfId="12612"/>
    <cellStyle name="SAPBEXexcBad7 2 6" xfId="12394"/>
    <cellStyle name="SAPBEXexcBad7 2 7" xfId="12286"/>
    <cellStyle name="SAPBEXexcBad7 2 8" xfId="20029"/>
    <cellStyle name="SAPBEXexcBad7 20" xfId="5971"/>
    <cellStyle name="SAPBEXexcBad7 20 2" xfId="7239"/>
    <cellStyle name="SAPBEXexcBad7 20 2 2" xfId="11178"/>
    <cellStyle name="SAPBEXexcBad7 20 2 3" xfId="15627"/>
    <cellStyle name="SAPBEXexcBad7 20 2 4" xfId="19882"/>
    <cellStyle name="SAPBEXexcBad7 20 2 5" xfId="24146"/>
    <cellStyle name="SAPBEXexcBad7 20 2 6" xfId="28270"/>
    <cellStyle name="SAPBEXexcBad7 20 3" xfId="8477"/>
    <cellStyle name="SAPBEXexcBad7 20 3 2" xfId="12178"/>
    <cellStyle name="SAPBEXexcBad7 20 3 3" xfId="16864"/>
    <cellStyle name="SAPBEXexcBad7 20 3 4" xfId="21111"/>
    <cellStyle name="SAPBEXexcBad7 20 3 5" xfId="25370"/>
    <cellStyle name="SAPBEXexcBad7 20 3 6" xfId="29477"/>
    <cellStyle name="SAPBEXexcBad7 20 4" xfId="9028"/>
    <cellStyle name="SAPBEXexcBad7 20 5" xfId="14373"/>
    <cellStyle name="SAPBEXexcBad7 20 6" xfId="18616"/>
    <cellStyle name="SAPBEXexcBad7 20 7" xfId="22929"/>
    <cellStyle name="SAPBEXexcBad7 20 8" xfId="27065"/>
    <cellStyle name="SAPBEXexcBad7 21" xfId="4931"/>
    <cellStyle name="SAPBEXexcBad7 21 2" xfId="6201"/>
    <cellStyle name="SAPBEXexcBad7 21 2 2" xfId="10840"/>
    <cellStyle name="SAPBEXexcBad7 21 2 3" xfId="14590"/>
    <cellStyle name="SAPBEXexcBad7 21 2 4" xfId="18845"/>
    <cellStyle name="SAPBEXexcBad7 21 2 5" xfId="23109"/>
    <cellStyle name="SAPBEXexcBad7 21 2 6" xfId="27233"/>
    <cellStyle name="SAPBEXexcBad7 21 3" xfId="7439"/>
    <cellStyle name="SAPBEXexcBad7 21 3 2" xfId="10641"/>
    <cellStyle name="SAPBEXexcBad7 21 3 3" xfId="15826"/>
    <cellStyle name="SAPBEXexcBad7 21 3 4" xfId="20073"/>
    <cellStyle name="SAPBEXexcBad7 21 3 5" xfId="24332"/>
    <cellStyle name="SAPBEXexcBad7 21 3 6" xfId="28439"/>
    <cellStyle name="SAPBEXexcBad7 21 4" xfId="11696"/>
    <cellStyle name="SAPBEXexcBad7 21 5" xfId="13334"/>
    <cellStyle name="SAPBEXexcBad7 21 6" xfId="17578"/>
    <cellStyle name="SAPBEXexcBad7 21 7" xfId="21890"/>
    <cellStyle name="SAPBEXexcBad7 21 8" xfId="26027"/>
    <cellStyle name="SAPBEXexcBad7 22" xfId="11859"/>
    <cellStyle name="SAPBEXexcBad7 23" xfId="12276"/>
    <cellStyle name="SAPBEXexcBad7 24" xfId="13127"/>
    <cellStyle name="SAPBEXexcBad7 25" xfId="17057"/>
    <cellStyle name="SAPBEXexcBad7 26" xfId="21702"/>
    <cellStyle name="SAPBEXexcBad7 3" xfId="3791"/>
    <cellStyle name="SAPBEXexcBad7 3 2" xfId="5960"/>
    <cellStyle name="SAPBEXexcBad7 3 2 2" xfId="7228"/>
    <cellStyle name="SAPBEXexcBad7 3 2 2 2" xfId="11118"/>
    <cellStyle name="SAPBEXexcBad7 3 2 2 3" xfId="15616"/>
    <cellStyle name="SAPBEXexcBad7 3 2 2 4" xfId="19871"/>
    <cellStyle name="SAPBEXexcBad7 3 2 2 5" xfId="24135"/>
    <cellStyle name="SAPBEXexcBad7 3 2 2 6" xfId="28259"/>
    <cellStyle name="SAPBEXexcBad7 3 2 3" xfId="8466"/>
    <cellStyle name="SAPBEXexcBad7 3 2 3 2" xfId="4045"/>
    <cellStyle name="SAPBEXexcBad7 3 2 3 3" xfId="16853"/>
    <cellStyle name="SAPBEXexcBad7 3 2 3 4" xfId="21100"/>
    <cellStyle name="SAPBEXexcBad7 3 2 3 5" xfId="25359"/>
    <cellStyle name="SAPBEXexcBad7 3 2 3 6" xfId="29466"/>
    <cellStyle name="SAPBEXexcBad7 3 2 4" xfId="8953"/>
    <cellStyle name="SAPBEXexcBad7 3 2 5" xfId="14362"/>
    <cellStyle name="SAPBEXexcBad7 3 2 6" xfId="18605"/>
    <cellStyle name="SAPBEXexcBad7 3 2 7" xfId="22918"/>
    <cellStyle name="SAPBEXexcBad7 3 2 8" xfId="27054"/>
    <cellStyle name="SAPBEXexcBad7 3 3" xfId="4943"/>
    <cellStyle name="SAPBEXexcBad7 3 3 2" xfId="6213"/>
    <cellStyle name="SAPBEXexcBad7 3 3 2 2" xfId="4211"/>
    <cellStyle name="SAPBEXexcBad7 3 3 2 3" xfId="14602"/>
    <cellStyle name="SAPBEXexcBad7 3 3 2 4" xfId="18857"/>
    <cellStyle name="SAPBEXexcBad7 3 3 2 5" xfId="23121"/>
    <cellStyle name="SAPBEXexcBad7 3 3 2 6" xfId="27245"/>
    <cellStyle name="SAPBEXexcBad7 3 3 3" xfId="7451"/>
    <cellStyle name="SAPBEXexcBad7 3 3 3 2" xfId="12054"/>
    <cellStyle name="SAPBEXexcBad7 3 3 3 3" xfId="15838"/>
    <cellStyle name="SAPBEXexcBad7 3 3 3 4" xfId="20085"/>
    <cellStyle name="SAPBEXexcBad7 3 3 3 5" xfId="24344"/>
    <cellStyle name="SAPBEXexcBad7 3 3 3 6" xfId="28451"/>
    <cellStyle name="SAPBEXexcBad7 3 3 4" xfId="8687"/>
    <cellStyle name="SAPBEXexcBad7 3 3 5" xfId="13346"/>
    <cellStyle name="SAPBEXexcBad7 3 3 6" xfId="17590"/>
    <cellStyle name="SAPBEXexcBad7 3 3 7" xfId="21902"/>
    <cellStyle name="SAPBEXexcBad7 3 3 8" xfId="26039"/>
    <cellStyle name="SAPBEXexcBad7 3 4" xfId="9820"/>
    <cellStyle name="SAPBEXexcBad7 3 5" xfId="12613"/>
    <cellStyle name="SAPBEXexcBad7 3 6" xfId="12393"/>
    <cellStyle name="SAPBEXexcBad7 3 7" xfId="12287"/>
    <cellStyle name="SAPBEXexcBad7 3 8" xfId="15795"/>
    <cellStyle name="SAPBEXexcBad7 4" xfId="3205"/>
    <cellStyle name="SAPBEXexcBad7 4 2" xfId="5959"/>
    <cellStyle name="SAPBEXexcBad7 4 2 2" xfId="7227"/>
    <cellStyle name="SAPBEXexcBad7 4 2 2 2" xfId="9824"/>
    <cellStyle name="SAPBEXexcBad7 4 2 2 3" xfId="15615"/>
    <cellStyle name="SAPBEXexcBad7 4 2 2 4" xfId="19870"/>
    <cellStyle name="SAPBEXexcBad7 4 2 2 5" xfId="24134"/>
    <cellStyle name="SAPBEXexcBad7 4 2 2 6" xfId="28258"/>
    <cellStyle name="SAPBEXexcBad7 4 2 3" xfId="8465"/>
    <cellStyle name="SAPBEXexcBad7 4 2 3 2" xfId="4046"/>
    <cellStyle name="SAPBEXexcBad7 4 2 3 3" xfId="16852"/>
    <cellStyle name="SAPBEXexcBad7 4 2 3 4" xfId="21099"/>
    <cellStyle name="SAPBEXexcBad7 4 2 3 5" xfId="25358"/>
    <cellStyle name="SAPBEXexcBad7 4 2 3 6" xfId="29465"/>
    <cellStyle name="SAPBEXexcBad7 4 2 4" xfId="4369"/>
    <cellStyle name="SAPBEXexcBad7 4 2 5" xfId="14361"/>
    <cellStyle name="SAPBEXexcBad7 4 2 6" xfId="18604"/>
    <cellStyle name="SAPBEXexcBad7 4 2 7" xfId="22917"/>
    <cellStyle name="SAPBEXexcBad7 4 2 8" xfId="27053"/>
    <cellStyle name="SAPBEXexcBad7 4 3" xfId="4944"/>
    <cellStyle name="SAPBEXexcBad7 4 3 2" xfId="6214"/>
    <cellStyle name="SAPBEXexcBad7 4 3 2 2" xfId="11586"/>
    <cellStyle name="SAPBEXexcBad7 4 3 2 3" xfId="14603"/>
    <cellStyle name="SAPBEXexcBad7 4 3 2 4" xfId="18858"/>
    <cellStyle name="SAPBEXexcBad7 4 3 2 5" xfId="23122"/>
    <cellStyle name="SAPBEXexcBad7 4 3 2 6" xfId="27246"/>
    <cellStyle name="SAPBEXexcBad7 4 3 3" xfId="7452"/>
    <cellStyle name="SAPBEXexcBad7 4 3 3 2" xfId="9627"/>
    <cellStyle name="SAPBEXexcBad7 4 3 3 3" xfId="15839"/>
    <cellStyle name="SAPBEXexcBad7 4 3 3 4" xfId="20086"/>
    <cellStyle name="SAPBEXexcBad7 4 3 3 5" xfId="24345"/>
    <cellStyle name="SAPBEXexcBad7 4 3 3 6" xfId="28452"/>
    <cellStyle name="SAPBEXexcBad7 4 3 4" xfId="8844"/>
    <cellStyle name="SAPBEXexcBad7 4 3 5" xfId="13347"/>
    <cellStyle name="SAPBEXexcBad7 4 3 6" xfId="17591"/>
    <cellStyle name="SAPBEXexcBad7 4 3 7" xfId="21903"/>
    <cellStyle name="SAPBEXexcBad7 4 3 8" xfId="26040"/>
    <cellStyle name="SAPBEXexcBad7 4 4" xfId="11114"/>
    <cellStyle name="SAPBEXexcBad7 4 5" xfId="12614"/>
    <cellStyle name="SAPBEXexcBad7 4 6" xfId="12392"/>
    <cellStyle name="SAPBEXexcBad7 4 7" xfId="12801"/>
    <cellStyle name="SAPBEXexcBad7 4 8" xfId="20036"/>
    <cellStyle name="SAPBEXexcBad7 5" xfId="3332"/>
    <cellStyle name="SAPBEXexcBad7 5 2" xfId="5958"/>
    <cellStyle name="SAPBEXexcBad7 5 2 2" xfId="7226"/>
    <cellStyle name="SAPBEXexcBad7 5 2 2 2" xfId="11654"/>
    <cellStyle name="SAPBEXexcBad7 5 2 2 3" xfId="15614"/>
    <cellStyle name="SAPBEXexcBad7 5 2 2 4" xfId="19869"/>
    <cellStyle name="SAPBEXexcBad7 5 2 2 5" xfId="24133"/>
    <cellStyle name="SAPBEXexcBad7 5 2 2 6" xfId="28257"/>
    <cellStyle name="SAPBEXexcBad7 5 2 3" xfId="8464"/>
    <cellStyle name="SAPBEXexcBad7 5 2 3 2" xfId="11485"/>
    <cellStyle name="SAPBEXexcBad7 5 2 3 3" xfId="16851"/>
    <cellStyle name="SAPBEXexcBad7 5 2 3 4" xfId="21098"/>
    <cellStyle name="SAPBEXexcBad7 5 2 3 5" xfId="25357"/>
    <cellStyle name="SAPBEXexcBad7 5 2 3 6" xfId="29464"/>
    <cellStyle name="SAPBEXexcBad7 5 2 4" xfId="8639"/>
    <cellStyle name="SAPBEXexcBad7 5 2 5" xfId="14360"/>
    <cellStyle name="SAPBEXexcBad7 5 2 6" xfId="18603"/>
    <cellStyle name="SAPBEXexcBad7 5 2 7" xfId="22916"/>
    <cellStyle name="SAPBEXexcBad7 5 2 8" xfId="27052"/>
    <cellStyle name="SAPBEXexcBad7 5 3" xfId="4945"/>
    <cellStyle name="SAPBEXexcBad7 5 3 2" xfId="6215"/>
    <cellStyle name="SAPBEXexcBad7 5 3 2 2" xfId="8712"/>
    <cellStyle name="SAPBEXexcBad7 5 3 2 3" xfId="14604"/>
    <cellStyle name="SAPBEXexcBad7 5 3 2 4" xfId="18859"/>
    <cellStyle name="SAPBEXexcBad7 5 3 2 5" xfId="23123"/>
    <cellStyle name="SAPBEXexcBad7 5 3 2 6" xfId="27247"/>
    <cellStyle name="SAPBEXexcBad7 5 3 3" xfId="7453"/>
    <cellStyle name="SAPBEXexcBad7 5 3 3 2" xfId="4230"/>
    <cellStyle name="SAPBEXexcBad7 5 3 3 3" xfId="15840"/>
    <cellStyle name="SAPBEXexcBad7 5 3 3 4" xfId="20087"/>
    <cellStyle name="SAPBEXexcBad7 5 3 3 5" xfId="24346"/>
    <cellStyle name="SAPBEXexcBad7 5 3 3 6" xfId="28453"/>
    <cellStyle name="SAPBEXexcBad7 5 3 4" xfId="10168"/>
    <cellStyle name="SAPBEXexcBad7 5 3 5" xfId="13348"/>
    <cellStyle name="SAPBEXexcBad7 5 3 6" xfId="17592"/>
    <cellStyle name="SAPBEXexcBad7 5 3 7" xfId="21904"/>
    <cellStyle name="SAPBEXexcBad7 5 3 8" xfId="26041"/>
    <cellStyle name="SAPBEXexcBad7 5 4" xfId="10145"/>
    <cellStyle name="SAPBEXexcBad7 5 5" xfId="12615"/>
    <cellStyle name="SAPBEXexcBad7 5 6" xfId="12391"/>
    <cellStyle name="SAPBEXexcBad7 5 7" xfId="21209"/>
    <cellStyle name="SAPBEXexcBad7 5 8" xfId="17394"/>
    <cellStyle name="SAPBEXexcBad7 6" xfId="3561"/>
    <cellStyle name="SAPBEXexcBad7 6 2" xfId="5957"/>
    <cellStyle name="SAPBEXexcBad7 6 2 2" xfId="7225"/>
    <cellStyle name="SAPBEXexcBad7 6 2 2 2" xfId="8886"/>
    <cellStyle name="SAPBEXexcBad7 6 2 2 3" xfId="15613"/>
    <cellStyle name="SAPBEXexcBad7 6 2 2 4" xfId="19868"/>
    <cellStyle name="SAPBEXexcBad7 6 2 2 5" xfId="24132"/>
    <cellStyle name="SAPBEXexcBad7 6 2 2 6" xfId="28256"/>
    <cellStyle name="SAPBEXexcBad7 6 2 3" xfId="8463"/>
    <cellStyle name="SAPBEXexcBad7 6 2 3 2" xfId="10355"/>
    <cellStyle name="SAPBEXexcBad7 6 2 3 3" xfId="16850"/>
    <cellStyle name="SAPBEXexcBad7 6 2 3 4" xfId="21097"/>
    <cellStyle name="SAPBEXexcBad7 6 2 3 5" xfId="25356"/>
    <cellStyle name="SAPBEXexcBad7 6 2 3 6" xfId="29463"/>
    <cellStyle name="SAPBEXexcBad7 6 2 4" xfId="10547"/>
    <cellStyle name="SAPBEXexcBad7 6 2 5" xfId="14359"/>
    <cellStyle name="SAPBEXexcBad7 6 2 6" xfId="18602"/>
    <cellStyle name="SAPBEXexcBad7 6 2 7" xfId="22915"/>
    <cellStyle name="SAPBEXexcBad7 6 2 8" xfId="27051"/>
    <cellStyle name="SAPBEXexcBad7 6 3" xfId="4946"/>
    <cellStyle name="SAPBEXexcBad7 6 3 2" xfId="6216"/>
    <cellStyle name="SAPBEXexcBad7 6 3 2 2" xfId="10030"/>
    <cellStyle name="SAPBEXexcBad7 6 3 2 3" xfId="14605"/>
    <cellStyle name="SAPBEXexcBad7 6 3 2 4" xfId="18860"/>
    <cellStyle name="SAPBEXexcBad7 6 3 2 5" xfId="23124"/>
    <cellStyle name="SAPBEXexcBad7 6 3 2 6" xfId="27248"/>
    <cellStyle name="SAPBEXexcBad7 6 3 3" xfId="7454"/>
    <cellStyle name="SAPBEXexcBad7 6 3 3 2" xfId="3963"/>
    <cellStyle name="SAPBEXexcBad7 6 3 3 3" xfId="15841"/>
    <cellStyle name="SAPBEXexcBad7 6 3 3 4" xfId="20088"/>
    <cellStyle name="SAPBEXexcBad7 6 3 3 5" xfId="24347"/>
    <cellStyle name="SAPBEXexcBad7 6 3 3 6" xfId="28454"/>
    <cellStyle name="SAPBEXexcBad7 6 3 4" xfId="8652"/>
    <cellStyle name="SAPBEXexcBad7 6 3 5" xfId="13349"/>
    <cellStyle name="SAPBEXexcBad7 6 3 6" xfId="17593"/>
    <cellStyle name="SAPBEXexcBad7 6 3 7" xfId="21905"/>
    <cellStyle name="SAPBEXexcBad7 6 3 8" xfId="26042"/>
    <cellStyle name="SAPBEXexcBad7 6 4" xfId="10488"/>
    <cellStyle name="SAPBEXexcBad7 6 5" xfId="12616"/>
    <cellStyle name="SAPBEXexcBad7 6 6" xfId="12390"/>
    <cellStyle name="SAPBEXexcBad7 6 7" xfId="21210"/>
    <cellStyle name="SAPBEXexcBad7 6 8" xfId="20041"/>
    <cellStyle name="SAPBEXexcBad7 7" xfId="3061"/>
    <cellStyle name="SAPBEXexcBad7 7 2" xfId="5956"/>
    <cellStyle name="SAPBEXexcBad7 7 2 2" xfId="7224"/>
    <cellStyle name="SAPBEXexcBad7 7 2 2 2" xfId="11017"/>
    <cellStyle name="SAPBEXexcBad7 7 2 2 3" xfId="15612"/>
    <cellStyle name="SAPBEXexcBad7 7 2 2 4" xfId="19867"/>
    <cellStyle name="SAPBEXexcBad7 7 2 2 5" xfId="24131"/>
    <cellStyle name="SAPBEXexcBad7 7 2 2 6" xfId="28255"/>
    <cellStyle name="SAPBEXexcBad7 7 2 3" xfId="8462"/>
    <cellStyle name="SAPBEXexcBad7 7 2 3 2" xfId="9191"/>
    <cellStyle name="SAPBEXexcBad7 7 2 3 3" xfId="16849"/>
    <cellStyle name="SAPBEXexcBad7 7 2 3 4" xfId="21096"/>
    <cellStyle name="SAPBEXexcBad7 7 2 3 5" xfId="25355"/>
    <cellStyle name="SAPBEXexcBad7 7 2 3 6" xfId="29462"/>
    <cellStyle name="SAPBEXexcBad7 7 2 4" xfId="10697"/>
    <cellStyle name="SAPBEXexcBad7 7 2 5" xfId="14358"/>
    <cellStyle name="SAPBEXexcBad7 7 2 6" xfId="18601"/>
    <cellStyle name="SAPBEXexcBad7 7 2 7" xfId="22914"/>
    <cellStyle name="SAPBEXexcBad7 7 2 8" xfId="27050"/>
    <cellStyle name="SAPBEXexcBad7 7 3" xfId="4947"/>
    <cellStyle name="SAPBEXexcBad7 7 3 2" xfId="6217"/>
    <cellStyle name="SAPBEXexcBad7 7 3 2 2" xfId="9032"/>
    <cellStyle name="SAPBEXexcBad7 7 3 2 3" xfId="14606"/>
    <cellStyle name="SAPBEXexcBad7 7 3 2 4" xfId="18861"/>
    <cellStyle name="SAPBEXexcBad7 7 3 2 5" xfId="23125"/>
    <cellStyle name="SAPBEXexcBad7 7 3 2 6" xfId="27249"/>
    <cellStyle name="SAPBEXexcBad7 7 3 3" xfId="7455"/>
    <cellStyle name="SAPBEXexcBad7 7 3 3 2" xfId="11021"/>
    <cellStyle name="SAPBEXexcBad7 7 3 3 3" xfId="15842"/>
    <cellStyle name="SAPBEXexcBad7 7 3 3 4" xfId="20089"/>
    <cellStyle name="SAPBEXexcBad7 7 3 3 5" xfId="24348"/>
    <cellStyle name="SAPBEXexcBad7 7 3 3 6" xfId="28455"/>
    <cellStyle name="SAPBEXexcBad7 7 3 4" xfId="9590"/>
    <cellStyle name="SAPBEXexcBad7 7 3 5" xfId="13350"/>
    <cellStyle name="SAPBEXexcBad7 7 3 6" xfId="17594"/>
    <cellStyle name="SAPBEXexcBad7 7 3 7" xfId="21906"/>
    <cellStyle name="SAPBEXexcBad7 7 3 8" xfId="26043"/>
    <cellStyle name="SAPBEXexcBad7 7 4" xfId="4685"/>
    <cellStyle name="SAPBEXexcBad7 7 5" xfId="12617"/>
    <cellStyle name="SAPBEXexcBad7 7 6" xfId="12389"/>
    <cellStyle name="SAPBEXexcBad7 7 7" xfId="21211"/>
    <cellStyle name="SAPBEXexcBad7 7 8" xfId="18696"/>
    <cellStyle name="SAPBEXexcBad7 8" xfId="3054"/>
    <cellStyle name="SAPBEXexcBad7 8 2" xfId="5955"/>
    <cellStyle name="SAPBEXexcBad7 8 2 2" xfId="7223"/>
    <cellStyle name="SAPBEXexcBad7 8 2 2 2" xfId="11569"/>
    <cellStyle name="SAPBEXexcBad7 8 2 2 3" xfId="15611"/>
    <cellStyle name="SAPBEXexcBad7 8 2 2 4" xfId="19866"/>
    <cellStyle name="SAPBEXexcBad7 8 2 2 5" xfId="24130"/>
    <cellStyle name="SAPBEXexcBad7 8 2 2 6" xfId="28254"/>
    <cellStyle name="SAPBEXexcBad7 8 2 3" xfId="8461"/>
    <cellStyle name="SAPBEXexcBad7 8 2 3 2" xfId="11527"/>
    <cellStyle name="SAPBEXexcBad7 8 2 3 3" xfId="16848"/>
    <cellStyle name="SAPBEXexcBad7 8 2 3 4" xfId="21095"/>
    <cellStyle name="SAPBEXexcBad7 8 2 3 5" xfId="25354"/>
    <cellStyle name="SAPBEXexcBad7 8 2 3 6" xfId="29461"/>
    <cellStyle name="SAPBEXexcBad7 8 2 4" xfId="10843"/>
    <cellStyle name="SAPBEXexcBad7 8 2 5" xfId="14357"/>
    <cellStyle name="SAPBEXexcBad7 8 2 6" xfId="18600"/>
    <cellStyle name="SAPBEXexcBad7 8 2 7" xfId="22913"/>
    <cellStyle name="SAPBEXexcBad7 8 2 8" xfId="27049"/>
    <cellStyle name="SAPBEXexcBad7 8 3" xfId="4948"/>
    <cellStyle name="SAPBEXexcBad7 8 3 2" xfId="6218"/>
    <cellStyle name="SAPBEXexcBad7 8 3 2 2" xfId="8626"/>
    <cellStyle name="SAPBEXexcBad7 8 3 2 3" xfId="14607"/>
    <cellStyle name="SAPBEXexcBad7 8 3 2 4" xfId="18862"/>
    <cellStyle name="SAPBEXexcBad7 8 3 2 5" xfId="23126"/>
    <cellStyle name="SAPBEXexcBad7 8 3 2 6" xfId="27250"/>
    <cellStyle name="SAPBEXexcBad7 8 3 3" xfId="7456"/>
    <cellStyle name="SAPBEXexcBad7 8 3 3 2" xfId="8890"/>
    <cellStyle name="SAPBEXexcBad7 8 3 3 3" xfId="15843"/>
    <cellStyle name="SAPBEXexcBad7 8 3 3 4" xfId="20090"/>
    <cellStyle name="SAPBEXexcBad7 8 3 3 5" xfId="24349"/>
    <cellStyle name="SAPBEXexcBad7 8 3 3 6" xfId="28456"/>
    <cellStyle name="SAPBEXexcBad7 8 3 4" xfId="10134"/>
    <cellStyle name="SAPBEXexcBad7 8 3 5" xfId="13351"/>
    <cellStyle name="SAPBEXexcBad7 8 3 6" xfId="17595"/>
    <cellStyle name="SAPBEXexcBad7 8 3 7" xfId="21907"/>
    <cellStyle name="SAPBEXexcBad7 8 3 8" xfId="26044"/>
    <cellStyle name="SAPBEXexcBad7 8 4" xfId="9070"/>
    <cellStyle name="SAPBEXexcBad7 8 5" xfId="12618"/>
    <cellStyle name="SAPBEXexcBad7 8 6" xfId="12388"/>
    <cellStyle name="SAPBEXexcBad7 8 7" xfId="21212"/>
    <cellStyle name="SAPBEXexcBad7 8 8" xfId="18697"/>
    <cellStyle name="SAPBEXexcBad7 9" xfId="3258"/>
    <cellStyle name="SAPBEXexcBad7 9 2" xfId="5954"/>
    <cellStyle name="SAPBEXexcBad7 9 2 2" xfId="7222"/>
    <cellStyle name="SAPBEXexcBad7 9 2 2 2" xfId="8930"/>
    <cellStyle name="SAPBEXexcBad7 9 2 2 3" xfId="15610"/>
    <cellStyle name="SAPBEXexcBad7 9 2 2 4" xfId="19865"/>
    <cellStyle name="SAPBEXexcBad7 9 2 2 5" xfId="24129"/>
    <cellStyle name="SAPBEXexcBad7 9 2 2 6" xfId="28253"/>
    <cellStyle name="SAPBEXexcBad7 9 2 3" xfId="8460"/>
    <cellStyle name="SAPBEXexcBad7 9 2 3 2" xfId="10398"/>
    <cellStyle name="SAPBEXexcBad7 9 2 3 3" xfId="16847"/>
    <cellStyle name="SAPBEXexcBad7 9 2 3 4" xfId="21094"/>
    <cellStyle name="SAPBEXexcBad7 9 2 3 5" xfId="25353"/>
    <cellStyle name="SAPBEXexcBad7 9 2 3 6" xfId="29460"/>
    <cellStyle name="SAPBEXexcBad7 9 2 4" xfId="10461"/>
    <cellStyle name="SAPBEXexcBad7 9 2 5" xfId="14356"/>
    <cellStyle name="SAPBEXexcBad7 9 2 6" xfId="18599"/>
    <cellStyle name="SAPBEXexcBad7 9 2 7" xfId="22912"/>
    <cellStyle name="SAPBEXexcBad7 9 2 8" xfId="27048"/>
    <cellStyle name="SAPBEXexcBad7 9 3" xfId="4949"/>
    <cellStyle name="SAPBEXexcBad7 9 3 2" xfId="6219"/>
    <cellStyle name="SAPBEXexcBad7 9 3 2 2" xfId="11077"/>
    <cellStyle name="SAPBEXexcBad7 9 3 2 3" xfId="14608"/>
    <cellStyle name="SAPBEXexcBad7 9 3 2 4" xfId="18863"/>
    <cellStyle name="SAPBEXexcBad7 9 3 2 5" xfId="23127"/>
    <cellStyle name="SAPBEXexcBad7 9 3 2 6" xfId="27251"/>
    <cellStyle name="SAPBEXexcBad7 9 3 3" xfId="7457"/>
    <cellStyle name="SAPBEXexcBad7 9 3 3 2" xfId="10520"/>
    <cellStyle name="SAPBEXexcBad7 9 3 3 3" xfId="15844"/>
    <cellStyle name="SAPBEXexcBad7 9 3 3 4" xfId="20091"/>
    <cellStyle name="SAPBEXexcBad7 9 3 3 5" xfId="24350"/>
    <cellStyle name="SAPBEXexcBad7 9 3 3 6" xfId="28457"/>
    <cellStyle name="SAPBEXexcBad7 9 3 4" xfId="11399"/>
    <cellStyle name="SAPBEXexcBad7 9 3 5" xfId="13352"/>
    <cellStyle name="SAPBEXexcBad7 9 3 6" xfId="17596"/>
    <cellStyle name="SAPBEXexcBad7 9 3 7" xfId="21908"/>
    <cellStyle name="SAPBEXexcBad7 9 3 8" xfId="26045"/>
    <cellStyle name="SAPBEXexcBad7 9 4" xfId="12002"/>
    <cellStyle name="SAPBEXexcBad7 9 5" xfId="12619"/>
    <cellStyle name="SAPBEXexcBad7 9 6" xfId="12387"/>
    <cellStyle name="SAPBEXexcBad7 9 7" xfId="21213"/>
    <cellStyle name="SAPBEXexcBad7 9 8" xfId="18698"/>
    <cellStyle name="SAPBEXexcBad8" xfId="115"/>
    <cellStyle name="SAPBEXexcBad8 10" xfId="3489"/>
    <cellStyle name="SAPBEXexcBad8 10 2" xfId="5952"/>
    <cellStyle name="SAPBEXexcBad8 10 2 2" xfId="7220"/>
    <cellStyle name="SAPBEXexcBad8 10 2 2 2" xfId="4650"/>
    <cellStyle name="SAPBEXexcBad8 10 2 2 3" xfId="15608"/>
    <cellStyle name="SAPBEXexcBad8 10 2 2 4" xfId="19863"/>
    <cellStyle name="SAPBEXexcBad8 10 2 2 5" xfId="24127"/>
    <cellStyle name="SAPBEXexcBad8 10 2 2 6" xfId="28251"/>
    <cellStyle name="SAPBEXexcBad8 10 2 3" xfId="8458"/>
    <cellStyle name="SAPBEXexcBad8 10 2 3 2" xfId="4047"/>
    <cellStyle name="SAPBEXexcBad8 10 2 3 3" xfId="16845"/>
    <cellStyle name="SAPBEXexcBad8 10 2 3 4" xfId="21092"/>
    <cellStyle name="SAPBEXexcBad8 10 2 3 5" xfId="25351"/>
    <cellStyle name="SAPBEXexcBad8 10 2 3 6" xfId="29458"/>
    <cellStyle name="SAPBEXexcBad8 10 2 4" xfId="9606"/>
    <cellStyle name="SAPBEXexcBad8 10 2 5" xfId="14354"/>
    <cellStyle name="SAPBEXexcBad8 10 2 6" xfId="18597"/>
    <cellStyle name="SAPBEXexcBad8 10 2 7" xfId="22910"/>
    <cellStyle name="SAPBEXexcBad8 10 2 8" xfId="27046"/>
    <cellStyle name="SAPBEXexcBad8 10 3" xfId="4951"/>
    <cellStyle name="SAPBEXexcBad8 10 3 2" xfId="6221"/>
    <cellStyle name="SAPBEXexcBad8 10 3 2 2" xfId="9127"/>
    <cellStyle name="SAPBEXexcBad8 10 3 2 3" xfId="14610"/>
    <cellStyle name="SAPBEXexcBad8 10 3 2 4" xfId="18865"/>
    <cellStyle name="SAPBEXexcBad8 10 3 2 5" xfId="23129"/>
    <cellStyle name="SAPBEXexcBad8 10 3 2 6" xfId="27253"/>
    <cellStyle name="SAPBEXexcBad8 10 3 3" xfId="7459"/>
    <cellStyle name="SAPBEXexcBad8 10 3 3 2" xfId="3932"/>
    <cellStyle name="SAPBEXexcBad8 10 3 3 3" xfId="15846"/>
    <cellStyle name="SAPBEXexcBad8 10 3 3 4" xfId="20093"/>
    <cellStyle name="SAPBEXexcBad8 10 3 3 5" xfId="24352"/>
    <cellStyle name="SAPBEXexcBad8 10 3 3 6" xfId="28459"/>
    <cellStyle name="SAPBEXexcBad8 10 3 4" xfId="10006"/>
    <cellStyle name="SAPBEXexcBad8 10 3 5" xfId="13354"/>
    <cellStyle name="SAPBEXexcBad8 10 3 6" xfId="17598"/>
    <cellStyle name="SAPBEXexcBad8 10 3 7" xfId="21910"/>
    <cellStyle name="SAPBEXexcBad8 10 3 8" xfId="26047"/>
    <cellStyle name="SAPBEXexcBad8 10 4" xfId="11857"/>
    <cellStyle name="SAPBEXexcBad8 10 5" xfId="12620"/>
    <cellStyle name="SAPBEXexcBad8 10 6" xfId="12386"/>
    <cellStyle name="SAPBEXexcBad8 10 7" xfId="21214"/>
    <cellStyle name="SAPBEXexcBad8 10 8" xfId="18699"/>
    <cellStyle name="SAPBEXexcBad8 11" xfId="3793"/>
    <cellStyle name="SAPBEXexcBad8 11 2" xfId="5951"/>
    <cellStyle name="SAPBEXexcBad8 11 2 2" xfId="7219"/>
    <cellStyle name="SAPBEXexcBad8 11 2 2 2" xfId="10525"/>
    <cellStyle name="SAPBEXexcBad8 11 2 2 3" xfId="15607"/>
    <cellStyle name="SAPBEXexcBad8 11 2 2 4" xfId="19862"/>
    <cellStyle name="SAPBEXexcBad8 11 2 2 5" xfId="24126"/>
    <cellStyle name="SAPBEXexcBad8 11 2 2 6" xfId="28250"/>
    <cellStyle name="SAPBEXexcBad8 11 2 3" xfId="8457"/>
    <cellStyle name="SAPBEXexcBad8 11 2 3 2" xfId="11484"/>
    <cellStyle name="SAPBEXexcBad8 11 2 3 3" xfId="16844"/>
    <cellStyle name="SAPBEXexcBad8 11 2 3 4" xfId="21091"/>
    <cellStyle name="SAPBEXexcBad8 11 2 3 5" xfId="25350"/>
    <cellStyle name="SAPBEXexcBad8 11 2 3 6" xfId="29457"/>
    <cellStyle name="SAPBEXexcBad8 11 2 4" xfId="4007"/>
    <cellStyle name="SAPBEXexcBad8 11 2 5" xfId="14353"/>
    <cellStyle name="SAPBEXexcBad8 11 2 6" xfId="18596"/>
    <cellStyle name="SAPBEXexcBad8 11 2 7" xfId="22909"/>
    <cellStyle name="SAPBEXexcBad8 11 2 8" xfId="27045"/>
    <cellStyle name="SAPBEXexcBad8 11 3" xfId="4952"/>
    <cellStyle name="SAPBEXexcBad8 11 3 2" xfId="6222"/>
    <cellStyle name="SAPBEXexcBad8 11 3 2 2" xfId="9870"/>
    <cellStyle name="SAPBEXexcBad8 11 3 2 3" xfId="14611"/>
    <cellStyle name="SAPBEXexcBad8 11 3 2 4" xfId="18866"/>
    <cellStyle name="SAPBEXexcBad8 11 3 2 5" xfId="23130"/>
    <cellStyle name="SAPBEXexcBad8 11 3 2 6" xfId="27254"/>
    <cellStyle name="SAPBEXexcBad8 11 3 3" xfId="7460"/>
    <cellStyle name="SAPBEXexcBad8 11 3 3 2" xfId="11216"/>
    <cellStyle name="SAPBEXexcBad8 11 3 3 3" xfId="15847"/>
    <cellStyle name="SAPBEXexcBad8 11 3 3 4" xfId="20094"/>
    <cellStyle name="SAPBEXexcBad8 11 3 3 5" xfId="24353"/>
    <cellStyle name="SAPBEXexcBad8 11 3 3 6" xfId="28460"/>
    <cellStyle name="SAPBEXexcBad8 11 3 4" xfId="11297"/>
    <cellStyle name="SAPBEXexcBad8 11 3 5" xfId="13355"/>
    <cellStyle name="SAPBEXexcBad8 11 3 6" xfId="17599"/>
    <cellStyle name="SAPBEXexcBad8 11 3 7" xfId="21911"/>
    <cellStyle name="SAPBEXexcBad8 11 3 8" xfId="26048"/>
    <cellStyle name="SAPBEXexcBad8 11 4" xfId="8994"/>
    <cellStyle name="SAPBEXexcBad8 11 5" xfId="12621"/>
    <cellStyle name="SAPBEXexcBad8 11 6" xfId="12385"/>
    <cellStyle name="SAPBEXexcBad8 11 7" xfId="21215"/>
    <cellStyle name="SAPBEXexcBad8 11 8" xfId="18700"/>
    <cellStyle name="SAPBEXexcBad8 12" xfId="3618"/>
    <cellStyle name="SAPBEXexcBad8 12 2" xfId="5950"/>
    <cellStyle name="SAPBEXexcBad8 12 2 2" xfId="7218"/>
    <cellStyle name="SAPBEXexcBad8 12 2 2 2" xfId="11501"/>
    <cellStyle name="SAPBEXexcBad8 12 2 2 3" xfId="15606"/>
    <cellStyle name="SAPBEXexcBad8 12 2 2 4" xfId="19861"/>
    <cellStyle name="SAPBEXexcBad8 12 2 2 5" xfId="24125"/>
    <cellStyle name="SAPBEXexcBad8 12 2 2 6" xfId="28249"/>
    <cellStyle name="SAPBEXexcBad8 12 2 3" xfId="8456"/>
    <cellStyle name="SAPBEXexcBad8 12 2 3 2" xfId="10354"/>
    <cellStyle name="SAPBEXexcBad8 12 2 3 3" xfId="16843"/>
    <cellStyle name="SAPBEXexcBad8 12 2 3 4" xfId="21090"/>
    <cellStyle name="SAPBEXexcBad8 12 2 3 5" xfId="25349"/>
    <cellStyle name="SAPBEXexcBad8 12 2 3 6" xfId="29456"/>
    <cellStyle name="SAPBEXexcBad8 12 2 4" xfId="9385"/>
    <cellStyle name="SAPBEXexcBad8 12 2 5" xfId="14352"/>
    <cellStyle name="SAPBEXexcBad8 12 2 6" xfId="18595"/>
    <cellStyle name="SAPBEXexcBad8 12 2 7" xfId="22908"/>
    <cellStyle name="SAPBEXexcBad8 12 2 8" xfId="27044"/>
    <cellStyle name="SAPBEXexcBad8 12 3" xfId="4953"/>
    <cellStyle name="SAPBEXexcBad8 12 3 2" xfId="6223"/>
    <cellStyle name="SAPBEXexcBad8 12 3 2 2" xfId="11160"/>
    <cellStyle name="SAPBEXexcBad8 12 3 2 3" xfId="14612"/>
    <cellStyle name="SAPBEXexcBad8 12 3 2 4" xfId="18867"/>
    <cellStyle name="SAPBEXexcBad8 12 3 2 5" xfId="23131"/>
    <cellStyle name="SAPBEXexcBad8 12 3 2 6" xfId="27255"/>
    <cellStyle name="SAPBEXexcBad8 12 3 3" xfId="7461"/>
    <cellStyle name="SAPBEXexcBad8 12 3 3 2" xfId="9274"/>
    <cellStyle name="SAPBEXexcBad8 12 3 3 3" xfId="15848"/>
    <cellStyle name="SAPBEXexcBad8 12 3 3 4" xfId="20095"/>
    <cellStyle name="SAPBEXexcBad8 12 3 3 5" xfId="24354"/>
    <cellStyle name="SAPBEXexcBad8 12 3 3 6" xfId="28461"/>
    <cellStyle name="SAPBEXexcBad8 12 3 4" xfId="4509"/>
    <cellStyle name="SAPBEXexcBad8 12 3 5" xfId="13356"/>
    <cellStyle name="SAPBEXexcBad8 12 3 6" xfId="17600"/>
    <cellStyle name="SAPBEXexcBad8 12 3 7" xfId="21912"/>
    <cellStyle name="SAPBEXexcBad8 12 3 8" xfId="26049"/>
    <cellStyle name="SAPBEXexcBad8 12 4" xfId="12012"/>
    <cellStyle name="SAPBEXexcBad8 12 5" xfId="12622"/>
    <cellStyle name="SAPBEXexcBad8 12 6" xfId="12384"/>
    <cellStyle name="SAPBEXexcBad8 12 7" xfId="21216"/>
    <cellStyle name="SAPBEXexcBad8 12 8" xfId="18701"/>
    <cellStyle name="SAPBEXexcBad8 13" xfId="3859"/>
    <cellStyle name="SAPBEXexcBad8 13 2" xfId="5949"/>
    <cellStyle name="SAPBEXexcBad8 13 2 2" xfId="7217"/>
    <cellStyle name="SAPBEXexcBad8 13 2 2 2" xfId="9887"/>
    <cellStyle name="SAPBEXexcBad8 13 2 2 3" xfId="15605"/>
    <cellStyle name="SAPBEXexcBad8 13 2 2 4" xfId="19860"/>
    <cellStyle name="SAPBEXexcBad8 13 2 2 5" xfId="24124"/>
    <cellStyle name="SAPBEXexcBad8 13 2 2 6" xfId="28248"/>
    <cellStyle name="SAPBEXexcBad8 13 2 3" xfId="8455"/>
    <cellStyle name="SAPBEXexcBad8 13 2 3 2" xfId="9190"/>
    <cellStyle name="SAPBEXexcBad8 13 2 3 3" xfId="16842"/>
    <cellStyle name="SAPBEXexcBad8 13 2 3 4" xfId="21089"/>
    <cellStyle name="SAPBEXexcBad8 13 2 3 5" xfId="25348"/>
    <cellStyle name="SAPBEXexcBad8 13 2 3 6" xfId="29455"/>
    <cellStyle name="SAPBEXexcBad8 13 2 4" xfId="9535"/>
    <cellStyle name="SAPBEXexcBad8 13 2 5" xfId="14351"/>
    <cellStyle name="SAPBEXexcBad8 13 2 6" xfId="18594"/>
    <cellStyle name="SAPBEXexcBad8 13 2 7" xfId="22907"/>
    <cellStyle name="SAPBEXexcBad8 13 2 8" xfId="27043"/>
    <cellStyle name="SAPBEXexcBad8 13 3" xfId="4954"/>
    <cellStyle name="SAPBEXexcBad8 13 3 2" xfId="6224"/>
    <cellStyle name="SAPBEXexcBad8 13 3 2 2" xfId="10193"/>
    <cellStyle name="SAPBEXexcBad8 13 3 2 3" xfId="14613"/>
    <cellStyle name="SAPBEXexcBad8 13 3 2 4" xfId="18868"/>
    <cellStyle name="SAPBEXexcBad8 13 3 2 5" xfId="23132"/>
    <cellStyle name="SAPBEXexcBad8 13 3 2 6" xfId="27256"/>
    <cellStyle name="SAPBEXexcBad8 13 3 3" xfId="7462"/>
    <cellStyle name="SAPBEXexcBad8 13 3 3 2" xfId="4419"/>
    <cellStyle name="SAPBEXexcBad8 13 3 3 3" xfId="15849"/>
    <cellStyle name="SAPBEXexcBad8 13 3 3 4" xfId="20096"/>
    <cellStyle name="SAPBEXexcBad8 13 3 3 5" xfId="24355"/>
    <cellStyle name="SAPBEXexcBad8 13 3 3 6" xfId="28462"/>
    <cellStyle name="SAPBEXexcBad8 13 3 4" xfId="4352"/>
    <cellStyle name="SAPBEXexcBad8 13 3 5" xfId="13357"/>
    <cellStyle name="SAPBEXexcBad8 13 3 6" xfId="17601"/>
    <cellStyle name="SAPBEXexcBad8 13 3 7" xfId="21913"/>
    <cellStyle name="SAPBEXexcBad8 13 3 8" xfId="26050"/>
    <cellStyle name="SAPBEXexcBad8 13 4" xfId="8822"/>
    <cellStyle name="SAPBEXexcBad8 13 5" xfId="12623"/>
    <cellStyle name="SAPBEXexcBad8 13 6" xfId="12383"/>
    <cellStyle name="SAPBEXexcBad8 13 7" xfId="21217"/>
    <cellStyle name="SAPBEXexcBad8 13 8" xfId="12456"/>
    <cellStyle name="SAPBEXexcBad8 14" xfId="3549"/>
    <cellStyle name="SAPBEXexcBad8 14 2" xfId="5948"/>
    <cellStyle name="SAPBEXexcBad8 14 2 2" xfId="7216"/>
    <cellStyle name="SAPBEXexcBad8 14 2 2 2" xfId="10441"/>
    <cellStyle name="SAPBEXexcBad8 14 2 2 3" xfId="15604"/>
    <cellStyle name="SAPBEXexcBad8 14 2 2 4" xfId="19859"/>
    <cellStyle name="SAPBEXexcBad8 14 2 2 5" xfId="24123"/>
    <cellStyle name="SAPBEXexcBad8 14 2 2 6" xfId="28247"/>
    <cellStyle name="SAPBEXexcBad8 14 2 3" xfId="8454"/>
    <cellStyle name="SAPBEXexcBad8 14 2 3 2" xfId="11528"/>
    <cellStyle name="SAPBEXexcBad8 14 2 3 3" xfId="16841"/>
    <cellStyle name="SAPBEXexcBad8 14 2 3 4" xfId="21088"/>
    <cellStyle name="SAPBEXexcBad8 14 2 3 5" xfId="25347"/>
    <cellStyle name="SAPBEXexcBad8 14 2 3 6" xfId="29454"/>
    <cellStyle name="SAPBEXexcBad8 14 2 4" xfId="9681"/>
    <cellStyle name="SAPBEXexcBad8 14 2 5" xfId="14350"/>
    <cellStyle name="SAPBEXexcBad8 14 2 6" xfId="18593"/>
    <cellStyle name="SAPBEXexcBad8 14 2 7" xfId="22906"/>
    <cellStyle name="SAPBEXexcBad8 14 2 8" xfId="27042"/>
    <cellStyle name="SAPBEXexcBad8 14 3" xfId="4955"/>
    <cellStyle name="SAPBEXexcBad8 14 3 2" xfId="6225"/>
    <cellStyle name="SAPBEXexcBad8 14 3 2 2" xfId="4581"/>
    <cellStyle name="SAPBEXexcBad8 14 3 2 3" xfId="14614"/>
    <cellStyle name="SAPBEXexcBad8 14 3 2 4" xfId="18869"/>
    <cellStyle name="SAPBEXexcBad8 14 3 2 5" xfId="23133"/>
    <cellStyle name="SAPBEXexcBad8 14 3 2 6" xfId="27257"/>
    <cellStyle name="SAPBEXexcBad8 14 3 3" xfId="7463"/>
    <cellStyle name="SAPBEXexcBad8 14 3 3 2" xfId="10052"/>
    <cellStyle name="SAPBEXexcBad8 14 3 3 3" xfId="15850"/>
    <cellStyle name="SAPBEXexcBad8 14 3 3 4" xfId="20097"/>
    <cellStyle name="SAPBEXexcBad8 14 3 3 5" xfId="24356"/>
    <cellStyle name="SAPBEXexcBad8 14 3 3 6" xfId="28463"/>
    <cellStyle name="SAPBEXexcBad8 14 3 4" xfId="8972"/>
    <cellStyle name="SAPBEXexcBad8 14 3 5" xfId="13358"/>
    <cellStyle name="SAPBEXexcBad8 14 3 6" xfId="17602"/>
    <cellStyle name="SAPBEXexcBad8 14 3 7" xfId="21914"/>
    <cellStyle name="SAPBEXexcBad8 14 3 8" xfId="26051"/>
    <cellStyle name="SAPBEXexcBad8 14 4" xfId="11719"/>
    <cellStyle name="SAPBEXexcBad8 14 5" xfId="12624"/>
    <cellStyle name="SAPBEXexcBad8 14 6" xfId="12382"/>
    <cellStyle name="SAPBEXexcBad8 14 7" xfId="21218"/>
    <cellStyle name="SAPBEXexcBad8 14 8" xfId="17493"/>
    <cellStyle name="SAPBEXexcBad8 15" xfId="3218"/>
    <cellStyle name="SAPBEXexcBad8 15 2" xfId="5947"/>
    <cellStyle name="SAPBEXexcBad8 15 2 2" xfId="7215"/>
    <cellStyle name="SAPBEXexcBad8 15 2 2 2" xfId="10093"/>
    <cellStyle name="SAPBEXexcBad8 15 2 2 3" xfId="15603"/>
    <cellStyle name="SAPBEXexcBad8 15 2 2 4" xfId="19858"/>
    <cellStyle name="SAPBEXexcBad8 15 2 2 5" xfId="24122"/>
    <cellStyle name="SAPBEXexcBad8 15 2 2 6" xfId="28246"/>
    <cellStyle name="SAPBEXexcBad8 15 2 3" xfId="8453"/>
    <cellStyle name="SAPBEXexcBad8 15 2 3 2" xfId="10399"/>
    <cellStyle name="SAPBEXexcBad8 15 2 3 3" xfId="16840"/>
    <cellStyle name="SAPBEXexcBad8 15 2 3 4" xfId="21087"/>
    <cellStyle name="SAPBEXexcBad8 15 2 3 5" xfId="25346"/>
    <cellStyle name="SAPBEXexcBad8 15 2 3 6" xfId="29453"/>
    <cellStyle name="SAPBEXexcBad8 15 2 4" xfId="9298"/>
    <cellStyle name="SAPBEXexcBad8 15 2 5" xfId="14349"/>
    <cellStyle name="SAPBEXexcBad8 15 2 6" xfId="18592"/>
    <cellStyle name="SAPBEXexcBad8 15 2 7" xfId="22905"/>
    <cellStyle name="SAPBEXexcBad8 15 2 8" xfId="27041"/>
    <cellStyle name="SAPBEXexcBad8 15 3" xfId="4956"/>
    <cellStyle name="SAPBEXexcBad8 15 3 2" xfId="6226"/>
    <cellStyle name="SAPBEXexcBad8 15 3 2 2" xfId="9947"/>
    <cellStyle name="SAPBEXexcBad8 15 3 2 3" xfId="14615"/>
    <cellStyle name="SAPBEXexcBad8 15 3 2 4" xfId="18870"/>
    <cellStyle name="SAPBEXexcBad8 15 3 2 5" xfId="23134"/>
    <cellStyle name="SAPBEXexcBad8 15 3 2 6" xfId="27258"/>
    <cellStyle name="SAPBEXexcBad8 15 3 3" xfId="7464"/>
    <cellStyle name="SAPBEXexcBad8 15 3 3 2" xfId="11649"/>
    <cellStyle name="SAPBEXexcBad8 15 3 3 3" xfId="15851"/>
    <cellStyle name="SAPBEXexcBad8 15 3 3 4" xfId="20098"/>
    <cellStyle name="SAPBEXexcBad8 15 3 3 5" xfId="24357"/>
    <cellStyle name="SAPBEXexcBad8 15 3 3 6" xfId="28464"/>
    <cellStyle name="SAPBEXexcBad8 15 3 4" xfId="4127"/>
    <cellStyle name="SAPBEXexcBad8 15 3 5" xfId="13359"/>
    <cellStyle name="SAPBEXexcBad8 15 3 6" xfId="17603"/>
    <cellStyle name="SAPBEXexcBad8 15 3 7" xfId="21915"/>
    <cellStyle name="SAPBEXexcBad8 15 3 8" xfId="26052"/>
    <cellStyle name="SAPBEXexcBad8 15 4" xfId="11615"/>
    <cellStyle name="SAPBEXexcBad8 15 5" xfId="12625"/>
    <cellStyle name="SAPBEXexcBad8 15 6" xfId="12381"/>
    <cellStyle name="SAPBEXexcBad8 15 7" xfId="21219"/>
    <cellStyle name="SAPBEXexcBad8 15 8" xfId="18702"/>
    <cellStyle name="SAPBEXexcBad8 16" xfId="3412"/>
    <cellStyle name="SAPBEXexcBad8 16 2" xfId="5946"/>
    <cellStyle name="SAPBEXexcBad8 16 2 2" xfId="7214"/>
    <cellStyle name="SAPBEXexcBad8 16 2 2 2" xfId="4390"/>
    <cellStyle name="SAPBEXexcBad8 16 2 2 3" xfId="15602"/>
    <cellStyle name="SAPBEXexcBad8 16 2 2 4" xfId="19857"/>
    <cellStyle name="SAPBEXexcBad8 16 2 2 5" xfId="24121"/>
    <cellStyle name="SAPBEXexcBad8 16 2 2 6" xfId="28245"/>
    <cellStyle name="SAPBEXexcBad8 16 2 3" xfId="8452"/>
    <cellStyle name="SAPBEXexcBad8 16 2 3 2" xfId="9237"/>
    <cellStyle name="SAPBEXexcBad8 16 2 3 3" xfId="16839"/>
    <cellStyle name="SAPBEXexcBad8 16 2 3 4" xfId="21086"/>
    <cellStyle name="SAPBEXexcBad8 16 2 3 5" xfId="25345"/>
    <cellStyle name="SAPBEXexcBad8 16 2 3 6" xfId="29452"/>
    <cellStyle name="SAPBEXexcBad8 16 2 4" xfId="11243"/>
    <cellStyle name="SAPBEXexcBad8 16 2 5" xfId="14348"/>
    <cellStyle name="SAPBEXexcBad8 16 2 6" xfId="18591"/>
    <cellStyle name="SAPBEXexcBad8 16 2 7" xfId="22904"/>
    <cellStyle name="SAPBEXexcBad8 16 2 8" xfId="27040"/>
    <cellStyle name="SAPBEXexcBad8 16 3" xfId="4957"/>
    <cellStyle name="SAPBEXexcBad8 16 3 2" xfId="6227"/>
    <cellStyle name="SAPBEXexcBad8 16 3 2 2" xfId="10111"/>
    <cellStyle name="SAPBEXexcBad8 16 3 2 3" xfId="14616"/>
    <cellStyle name="SAPBEXexcBad8 16 3 2 4" xfId="18871"/>
    <cellStyle name="SAPBEXexcBad8 16 3 2 5" xfId="23135"/>
    <cellStyle name="SAPBEXexcBad8 16 3 2 6" xfId="27259"/>
    <cellStyle name="SAPBEXexcBad8 16 3 3" xfId="7465"/>
    <cellStyle name="SAPBEXexcBad8 16 3 3 2" xfId="12056"/>
    <cellStyle name="SAPBEXexcBad8 16 3 3 3" xfId="15852"/>
    <cellStyle name="SAPBEXexcBad8 16 3 3 4" xfId="20099"/>
    <cellStyle name="SAPBEXexcBad8 16 3 3 5" xfId="24358"/>
    <cellStyle name="SAPBEXexcBad8 16 3 3 6" xfId="28465"/>
    <cellStyle name="SAPBEXexcBad8 16 3 4" xfId="10915"/>
    <cellStyle name="SAPBEXexcBad8 16 3 5" xfId="13360"/>
    <cellStyle name="SAPBEXexcBad8 16 3 6" xfId="17604"/>
    <cellStyle name="SAPBEXexcBad8 16 3 7" xfId="21916"/>
    <cellStyle name="SAPBEXexcBad8 16 3 8" xfId="26053"/>
    <cellStyle name="SAPBEXexcBad8 16 4" xfId="8675"/>
    <cellStyle name="SAPBEXexcBad8 16 5" xfId="12626"/>
    <cellStyle name="SAPBEXexcBad8 16 6" xfId="12380"/>
    <cellStyle name="SAPBEXexcBad8 16 7" xfId="21220"/>
    <cellStyle name="SAPBEXexcBad8 16 8" xfId="18703"/>
    <cellStyle name="SAPBEXexcBad8 17" xfId="3377"/>
    <cellStyle name="SAPBEXexcBad8 17 2" xfId="5945"/>
    <cellStyle name="SAPBEXexcBad8 17 2 2" xfId="7213"/>
    <cellStyle name="SAPBEXexcBad8 17 2 2 2" xfId="4649"/>
    <cellStyle name="SAPBEXexcBad8 17 2 2 3" xfId="15601"/>
    <cellStyle name="SAPBEXexcBad8 17 2 2 4" xfId="19856"/>
    <cellStyle name="SAPBEXexcBad8 17 2 2 5" xfId="24120"/>
    <cellStyle name="SAPBEXexcBad8 17 2 2 6" xfId="28244"/>
    <cellStyle name="SAPBEXexcBad8 17 2 3" xfId="8451"/>
    <cellStyle name="SAPBEXexcBad8 17 2 3 2" xfId="4048"/>
    <cellStyle name="SAPBEXexcBad8 17 2 3 3" xfId="16838"/>
    <cellStyle name="SAPBEXexcBad8 17 2 3 4" xfId="21085"/>
    <cellStyle name="SAPBEXexcBad8 17 2 3 5" xfId="25344"/>
    <cellStyle name="SAPBEXexcBad8 17 2 3 6" xfId="29451"/>
    <cellStyle name="SAPBEXexcBad8 17 2 4" xfId="10768"/>
    <cellStyle name="SAPBEXexcBad8 17 2 5" xfId="14347"/>
    <cellStyle name="SAPBEXexcBad8 17 2 6" xfId="18590"/>
    <cellStyle name="SAPBEXexcBad8 17 2 7" xfId="22903"/>
    <cellStyle name="SAPBEXexcBad8 17 2 8" xfId="27039"/>
    <cellStyle name="SAPBEXexcBad8 17 3" xfId="4958"/>
    <cellStyle name="SAPBEXexcBad8 17 3 2" xfId="6228"/>
    <cellStyle name="SAPBEXexcBad8 17 3 2 2" xfId="10291"/>
    <cellStyle name="SAPBEXexcBad8 17 3 2 3" xfId="14617"/>
    <cellStyle name="SAPBEXexcBad8 17 3 2 4" xfId="18872"/>
    <cellStyle name="SAPBEXexcBad8 17 3 2 5" xfId="23136"/>
    <cellStyle name="SAPBEXexcBad8 17 3 2 6" xfId="27260"/>
    <cellStyle name="SAPBEXexcBad8 17 3 3" xfId="7466"/>
    <cellStyle name="SAPBEXexcBad8 17 3 3 2" xfId="11054"/>
    <cellStyle name="SAPBEXexcBad8 17 3 3 3" xfId="15853"/>
    <cellStyle name="SAPBEXexcBad8 17 3 3 4" xfId="20100"/>
    <cellStyle name="SAPBEXexcBad8 17 3 3 5" xfId="24359"/>
    <cellStyle name="SAPBEXexcBad8 17 3 3 6" xfId="28466"/>
    <cellStyle name="SAPBEXexcBad8 17 3 4" xfId="11136"/>
    <cellStyle name="SAPBEXexcBad8 17 3 5" xfId="13361"/>
    <cellStyle name="SAPBEXexcBad8 17 3 6" xfId="17605"/>
    <cellStyle name="SAPBEXexcBad8 17 3 7" xfId="21917"/>
    <cellStyle name="SAPBEXexcBad8 17 3 8" xfId="26054"/>
    <cellStyle name="SAPBEXexcBad8 17 4" xfId="8832"/>
    <cellStyle name="SAPBEXexcBad8 17 5" xfId="12627"/>
    <cellStyle name="SAPBEXexcBad8 17 6" xfId="12379"/>
    <cellStyle name="SAPBEXexcBad8 17 7" xfId="21221"/>
    <cellStyle name="SAPBEXexcBad8 17 8" xfId="18704"/>
    <cellStyle name="SAPBEXexcBad8 18" xfId="3605"/>
    <cellStyle name="SAPBEXexcBad8 18 2" xfId="5478"/>
    <cellStyle name="SAPBEXexcBad8 18 2 2" xfId="6746"/>
    <cellStyle name="SAPBEXexcBad8 18 2 2 2" xfId="3957"/>
    <cellStyle name="SAPBEXexcBad8 18 2 2 3" xfId="15134"/>
    <cellStyle name="SAPBEXexcBad8 18 2 2 4" xfId="19389"/>
    <cellStyle name="SAPBEXexcBad8 18 2 2 5" xfId="23653"/>
    <cellStyle name="SAPBEXexcBad8 18 2 2 6" xfId="27777"/>
    <cellStyle name="SAPBEXexcBad8 18 2 3" xfId="7984"/>
    <cellStyle name="SAPBEXexcBad8 18 2 3 2" xfId="11456"/>
    <cellStyle name="SAPBEXexcBad8 18 2 3 3" xfId="16371"/>
    <cellStyle name="SAPBEXexcBad8 18 2 3 4" xfId="20618"/>
    <cellStyle name="SAPBEXexcBad8 18 2 3 5" xfId="24877"/>
    <cellStyle name="SAPBEXexcBad8 18 2 3 6" xfId="28984"/>
    <cellStyle name="SAPBEXexcBad8 18 2 4" xfId="10553"/>
    <cellStyle name="SAPBEXexcBad8 18 2 5" xfId="13880"/>
    <cellStyle name="SAPBEXexcBad8 18 2 6" xfId="18123"/>
    <cellStyle name="SAPBEXexcBad8 18 2 7" xfId="22436"/>
    <cellStyle name="SAPBEXexcBad8 18 2 8" xfId="26572"/>
    <cellStyle name="SAPBEXexcBad8 18 3" xfId="4959"/>
    <cellStyle name="SAPBEXexcBad8 18 3 2" xfId="6229"/>
    <cellStyle name="SAPBEXexcBad8 18 3 2 2" xfId="10999"/>
    <cellStyle name="SAPBEXexcBad8 18 3 2 3" xfId="14618"/>
    <cellStyle name="SAPBEXexcBad8 18 3 2 4" xfId="18873"/>
    <cellStyle name="SAPBEXexcBad8 18 3 2 5" xfId="23137"/>
    <cellStyle name="SAPBEXexcBad8 18 3 2 6" xfId="27261"/>
    <cellStyle name="SAPBEXexcBad8 18 3 3" xfId="7467"/>
    <cellStyle name="SAPBEXexcBad8 18 3 3 2" xfId="10088"/>
    <cellStyle name="SAPBEXexcBad8 18 3 3 3" xfId="15854"/>
    <cellStyle name="SAPBEXexcBad8 18 3 3 4" xfId="20101"/>
    <cellStyle name="SAPBEXexcBad8 18 3 3 5" xfId="24360"/>
    <cellStyle name="SAPBEXexcBad8 18 3 3 6" xfId="28467"/>
    <cellStyle name="SAPBEXexcBad8 18 3 4" xfId="4159"/>
    <cellStyle name="SAPBEXexcBad8 18 3 5" xfId="13362"/>
    <cellStyle name="SAPBEXexcBad8 18 3 6" xfId="17606"/>
    <cellStyle name="SAPBEXexcBad8 18 3 7" xfId="21918"/>
    <cellStyle name="SAPBEXexcBad8 18 3 8" xfId="26055"/>
    <cellStyle name="SAPBEXexcBad8 18 4" xfId="10156"/>
    <cellStyle name="SAPBEXexcBad8 18 5" xfId="12628"/>
    <cellStyle name="SAPBEXexcBad8 18 6" xfId="12378"/>
    <cellStyle name="SAPBEXexcBad8 18 7" xfId="21222"/>
    <cellStyle name="SAPBEXexcBad8 18 8" xfId="18705"/>
    <cellStyle name="SAPBEXexcBad8 19" xfId="3239"/>
    <cellStyle name="SAPBEXexcBad8 19 2" xfId="5944"/>
    <cellStyle name="SAPBEXexcBad8 19 2 2" xfId="7212"/>
    <cellStyle name="SAPBEXexcBad8 19 2 2 2" xfId="9364"/>
    <cellStyle name="SAPBEXexcBad8 19 2 2 3" xfId="15600"/>
    <cellStyle name="SAPBEXexcBad8 19 2 2 4" xfId="19855"/>
    <cellStyle name="SAPBEXexcBad8 19 2 2 5" xfId="24119"/>
    <cellStyle name="SAPBEXexcBad8 19 2 2 6" xfId="28243"/>
    <cellStyle name="SAPBEXexcBad8 19 2 3" xfId="8450"/>
    <cellStyle name="SAPBEXexcBad8 19 2 3 2" xfId="11483"/>
    <cellStyle name="SAPBEXexcBad8 19 2 3 3" xfId="16837"/>
    <cellStyle name="SAPBEXexcBad8 19 2 3 4" xfId="21084"/>
    <cellStyle name="SAPBEXexcBad8 19 2 3 5" xfId="25343"/>
    <cellStyle name="SAPBEXexcBad8 19 2 3 6" xfId="29450"/>
    <cellStyle name="SAPBEXexcBad8 19 2 4" xfId="9749"/>
    <cellStyle name="SAPBEXexcBad8 19 2 5" xfId="14346"/>
    <cellStyle name="SAPBEXexcBad8 19 2 6" xfId="18589"/>
    <cellStyle name="SAPBEXexcBad8 19 2 7" xfId="22902"/>
    <cellStyle name="SAPBEXexcBad8 19 2 8" xfId="27038"/>
    <cellStyle name="SAPBEXexcBad8 19 3" xfId="4960"/>
    <cellStyle name="SAPBEXexcBad8 19 3 2" xfId="6230"/>
    <cellStyle name="SAPBEXexcBad8 19 3 2 2" xfId="4299"/>
    <cellStyle name="SAPBEXexcBad8 19 3 2 3" xfId="14619"/>
    <cellStyle name="SAPBEXexcBad8 19 3 2 4" xfId="18874"/>
    <cellStyle name="SAPBEXexcBad8 19 3 2 5" xfId="23138"/>
    <cellStyle name="SAPBEXexcBad8 19 3 2 6" xfId="27262"/>
    <cellStyle name="SAPBEXexcBad8 19 3 3" xfId="7468"/>
    <cellStyle name="SAPBEXexcBad8 19 3 3 2" xfId="10436"/>
    <cellStyle name="SAPBEXexcBad8 19 3 3 3" xfId="15855"/>
    <cellStyle name="SAPBEXexcBad8 19 3 3 4" xfId="20102"/>
    <cellStyle name="SAPBEXexcBad8 19 3 3 5" xfId="24361"/>
    <cellStyle name="SAPBEXexcBad8 19 3 3 6" xfId="28468"/>
    <cellStyle name="SAPBEXexcBad8 19 3 4" xfId="4510"/>
    <cellStyle name="SAPBEXexcBad8 19 3 5" xfId="13363"/>
    <cellStyle name="SAPBEXexcBad8 19 3 6" xfId="17607"/>
    <cellStyle name="SAPBEXexcBad8 19 3 7" xfId="21919"/>
    <cellStyle name="SAPBEXexcBad8 19 3 8" xfId="26056"/>
    <cellStyle name="SAPBEXexcBad8 19 4" xfId="10886"/>
    <cellStyle name="SAPBEXexcBad8 19 5" xfId="12629"/>
    <cellStyle name="SAPBEXexcBad8 19 6" xfId="12377"/>
    <cellStyle name="SAPBEXexcBad8 19 7" xfId="21223"/>
    <cellStyle name="SAPBEXexcBad8 19 8" xfId="18706"/>
    <cellStyle name="SAPBEXexcBad8 2" xfId="3289"/>
    <cellStyle name="SAPBEXexcBad8 2 2" xfId="5943"/>
    <cellStyle name="SAPBEXexcBad8 2 2 2" xfId="7211"/>
    <cellStyle name="SAPBEXexcBad8 2 2 2 2" xfId="10372"/>
    <cellStyle name="SAPBEXexcBad8 2 2 2 3" xfId="15599"/>
    <cellStyle name="SAPBEXexcBad8 2 2 2 4" xfId="19854"/>
    <cellStyle name="SAPBEXexcBad8 2 2 2 5" xfId="24118"/>
    <cellStyle name="SAPBEXexcBad8 2 2 2 6" xfId="28242"/>
    <cellStyle name="SAPBEXexcBad8 2 2 3" xfId="8449"/>
    <cellStyle name="SAPBEXexcBad8 2 2 3 2" xfId="10353"/>
    <cellStyle name="SAPBEXexcBad8 2 2 3 3" xfId="16836"/>
    <cellStyle name="SAPBEXexcBad8 2 2 3 4" xfId="21083"/>
    <cellStyle name="SAPBEXexcBad8 2 2 3 5" xfId="25342"/>
    <cellStyle name="SAPBEXexcBad8 2 2 3 6" xfId="29449"/>
    <cellStyle name="SAPBEXexcBad8 2 2 4" xfId="4140"/>
    <cellStyle name="SAPBEXexcBad8 2 2 5" xfId="14345"/>
    <cellStyle name="SAPBEXexcBad8 2 2 6" xfId="18588"/>
    <cellStyle name="SAPBEXexcBad8 2 2 7" xfId="22901"/>
    <cellStyle name="SAPBEXexcBad8 2 2 8" xfId="27037"/>
    <cellStyle name="SAPBEXexcBad8 2 3" xfId="4961"/>
    <cellStyle name="SAPBEXexcBad8 2 3 2" xfId="6231"/>
    <cellStyle name="SAPBEXexcBad8 2 3 2 2" xfId="11322"/>
    <cellStyle name="SAPBEXexcBad8 2 3 2 3" xfId="14620"/>
    <cellStyle name="SAPBEXexcBad8 2 3 2 4" xfId="18875"/>
    <cellStyle name="SAPBEXexcBad8 2 3 2 5" xfId="23139"/>
    <cellStyle name="SAPBEXexcBad8 2 3 2 6" xfId="27263"/>
    <cellStyle name="SAPBEXexcBad8 2 3 3" xfId="7469"/>
    <cellStyle name="SAPBEXexcBad8 2 3 3 2" xfId="9893"/>
    <cellStyle name="SAPBEXexcBad8 2 3 3 3" xfId="15856"/>
    <cellStyle name="SAPBEXexcBad8 2 3 3 4" xfId="20103"/>
    <cellStyle name="SAPBEXexcBad8 2 3 3 5" xfId="24362"/>
    <cellStyle name="SAPBEXexcBad8 2 3 3 6" xfId="28469"/>
    <cellStyle name="SAPBEXexcBad8 2 3 4" xfId="11099"/>
    <cellStyle name="SAPBEXexcBad8 2 3 5" xfId="13364"/>
    <cellStyle name="SAPBEXexcBad8 2 3 6" xfId="17608"/>
    <cellStyle name="SAPBEXexcBad8 2 3 7" xfId="21920"/>
    <cellStyle name="SAPBEXexcBad8 2 3 8" xfId="26057"/>
    <cellStyle name="SAPBEXexcBad8 2 4" xfId="11866"/>
    <cellStyle name="SAPBEXexcBad8 2 5" xfId="12630"/>
    <cellStyle name="SAPBEXexcBad8 2 6" xfId="12376"/>
    <cellStyle name="SAPBEXexcBad8 2 7" xfId="21224"/>
    <cellStyle name="SAPBEXexcBad8 2 8" xfId="18707"/>
    <cellStyle name="SAPBEXexcBad8 20" xfId="5953"/>
    <cellStyle name="SAPBEXexcBad8 20 2" xfId="7221"/>
    <cellStyle name="SAPBEXexcBad8 20 2 2" xfId="11047"/>
    <cellStyle name="SAPBEXexcBad8 20 2 3" xfId="15609"/>
    <cellStyle name="SAPBEXexcBad8 20 2 4" xfId="19864"/>
    <cellStyle name="SAPBEXexcBad8 20 2 5" xfId="24128"/>
    <cellStyle name="SAPBEXexcBad8 20 2 6" xfId="28252"/>
    <cellStyle name="SAPBEXexcBad8 20 3" xfId="8459"/>
    <cellStyle name="SAPBEXexcBad8 20 3 2" xfId="9236"/>
    <cellStyle name="SAPBEXexcBad8 20 3 3" xfId="16846"/>
    <cellStyle name="SAPBEXexcBad8 20 3 4" xfId="21093"/>
    <cellStyle name="SAPBEXexcBad8 20 3 5" xfId="25352"/>
    <cellStyle name="SAPBEXexcBad8 20 3 6" xfId="29459"/>
    <cellStyle name="SAPBEXexcBad8 20 4" xfId="10115"/>
    <cellStyle name="SAPBEXexcBad8 20 5" xfId="14355"/>
    <cellStyle name="SAPBEXexcBad8 20 6" xfId="18598"/>
    <cellStyle name="SAPBEXexcBad8 20 7" xfId="22911"/>
    <cellStyle name="SAPBEXexcBad8 20 8" xfId="27047"/>
    <cellStyle name="SAPBEXexcBad8 21" xfId="4950"/>
    <cellStyle name="SAPBEXexcBad8 21 2" xfId="6220"/>
    <cellStyle name="SAPBEXexcBad8 21 2 2" xfId="11239"/>
    <cellStyle name="SAPBEXexcBad8 21 2 3" xfId="14609"/>
    <cellStyle name="SAPBEXexcBad8 21 2 4" xfId="18864"/>
    <cellStyle name="SAPBEXexcBad8 21 2 5" xfId="23128"/>
    <cellStyle name="SAPBEXexcBad8 21 2 6" xfId="27252"/>
    <cellStyle name="SAPBEXexcBad8 21 3" xfId="7458"/>
    <cellStyle name="SAPBEXexcBad8 21 3 2" xfId="12055"/>
    <cellStyle name="SAPBEXexcBad8 21 3 3" xfId="15845"/>
    <cellStyle name="SAPBEXexcBad8 21 3 4" xfId="20092"/>
    <cellStyle name="SAPBEXexcBad8 21 3 5" xfId="24351"/>
    <cellStyle name="SAPBEXexcBad8 21 3 6" xfId="28458"/>
    <cellStyle name="SAPBEXexcBad8 21 4" xfId="9845"/>
    <cellStyle name="SAPBEXexcBad8 21 5" xfId="13353"/>
    <cellStyle name="SAPBEXexcBad8 21 6" xfId="17597"/>
    <cellStyle name="SAPBEXexcBad8 21 7" xfId="21909"/>
    <cellStyle name="SAPBEXexcBad8 21 8" xfId="26046"/>
    <cellStyle name="SAPBEXexcBad8 22" xfId="9203"/>
    <cellStyle name="SAPBEXexcBad8 23" xfId="12277"/>
    <cellStyle name="SAPBEXexcBad8 24" xfId="13126"/>
    <cellStyle name="SAPBEXexcBad8 25" xfId="17056"/>
    <cellStyle name="SAPBEXexcBad8 26" xfId="21701"/>
    <cellStyle name="SAPBEXexcBad8 3" xfId="3441"/>
    <cellStyle name="SAPBEXexcBad8 3 2" xfId="5942"/>
    <cellStyle name="SAPBEXexcBad8 3 2 2" xfId="7210"/>
    <cellStyle name="SAPBEXexcBad8 3 2 2 2" xfId="8729"/>
    <cellStyle name="SAPBEXexcBad8 3 2 2 3" xfId="15598"/>
    <cellStyle name="SAPBEXexcBad8 3 2 2 4" xfId="19853"/>
    <cellStyle name="SAPBEXexcBad8 3 2 2 5" xfId="24117"/>
    <cellStyle name="SAPBEXexcBad8 3 2 2 6" xfId="28241"/>
    <cellStyle name="SAPBEXexcBad8 3 2 3" xfId="8448"/>
    <cellStyle name="SAPBEXexcBad8 3 2 3 2" xfId="9189"/>
    <cellStyle name="SAPBEXexcBad8 3 2 3 3" xfId="16835"/>
    <cellStyle name="SAPBEXexcBad8 3 2 3 4" xfId="21082"/>
    <cellStyle name="SAPBEXexcBad8 3 2 3 5" xfId="25341"/>
    <cellStyle name="SAPBEXexcBad8 3 2 3 6" xfId="29448"/>
    <cellStyle name="SAPBEXexcBad8 3 2 4" xfId="4303"/>
    <cellStyle name="SAPBEXexcBad8 3 2 5" xfId="14344"/>
    <cellStyle name="SAPBEXexcBad8 3 2 6" xfId="18587"/>
    <cellStyle name="SAPBEXexcBad8 3 2 7" xfId="22900"/>
    <cellStyle name="SAPBEXexcBad8 3 2 8" xfId="27036"/>
    <cellStyle name="SAPBEXexcBad8 3 3" xfId="4962"/>
    <cellStyle name="SAPBEXexcBad8 3 3 2" xfId="6232"/>
    <cellStyle name="SAPBEXexcBad8 3 3 2 2" xfId="8625"/>
    <cellStyle name="SAPBEXexcBad8 3 3 2 3" xfId="14621"/>
    <cellStyle name="SAPBEXexcBad8 3 3 2 4" xfId="18876"/>
    <cellStyle name="SAPBEXexcBad8 3 3 2 5" xfId="23140"/>
    <cellStyle name="SAPBEXexcBad8 3 3 2 6" xfId="27264"/>
    <cellStyle name="SAPBEXexcBad8 3 3 3" xfId="7470"/>
    <cellStyle name="SAPBEXexcBad8 3 3 3 2" xfId="11802"/>
    <cellStyle name="SAPBEXexcBad8 3 3 3 3" xfId="15857"/>
    <cellStyle name="SAPBEXexcBad8 3 3 3 4" xfId="20104"/>
    <cellStyle name="SAPBEXexcBad8 3 3 3 5" xfId="24363"/>
    <cellStyle name="SAPBEXexcBad8 3 3 3 6" xfId="28470"/>
    <cellStyle name="SAPBEXexcBad8 3 3 4" xfId="11728"/>
    <cellStyle name="SAPBEXexcBad8 3 3 5" xfId="13365"/>
    <cellStyle name="SAPBEXexcBad8 3 3 6" xfId="17609"/>
    <cellStyle name="SAPBEXexcBad8 3 3 7" xfId="21921"/>
    <cellStyle name="SAPBEXexcBad8 3 3 8" xfId="26058"/>
    <cellStyle name="SAPBEXexcBad8 3 4" xfId="10589"/>
    <cellStyle name="SAPBEXexcBad8 3 5" xfId="12631"/>
    <cellStyle name="SAPBEXexcBad8 3 6" xfId="12375"/>
    <cellStyle name="SAPBEXexcBad8 3 7" xfId="21225"/>
    <cellStyle name="SAPBEXexcBad8 3 8" xfId="18708"/>
    <cellStyle name="SAPBEXexcBad8 4" xfId="3825"/>
    <cellStyle name="SAPBEXexcBad8 4 2" xfId="5941"/>
    <cellStyle name="SAPBEXexcBad8 4 2 2" xfId="7209"/>
    <cellStyle name="SAPBEXexcBad8 4 2 2 2" xfId="10639"/>
    <cellStyle name="SAPBEXexcBad8 4 2 2 3" xfId="15597"/>
    <cellStyle name="SAPBEXexcBad8 4 2 2 4" xfId="19852"/>
    <cellStyle name="SAPBEXexcBad8 4 2 2 5" xfId="24116"/>
    <cellStyle name="SAPBEXexcBad8 4 2 2 6" xfId="28240"/>
    <cellStyle name="SAPBEXexcBad8 4 2 3" xfId="8447"/>
    <cellStyle name="SAPBEXexcBad8 4 2 3 2" xfId="11529"/>
    <cellStyle name="SAPBEXexcBad8 4 2 3 3" xfId="16834"/>
    <cellStyle name="SAPBEXexcBad8 4 2 3 4" xfId="21081"/>
    <cellStyle name="SAPBEXexcBad8 4 2 3 5" xfId="25340"/>
    <cellStyle name="SAPBEXexcBad8 4 2 3 6" xfId="29447"/>
    <cellStyle name="SAPBEXexcBad8 4 2 4" xfId="4444"/>
    <cellStyle name="SAPBEXexcBad8 4 2 5" xfId="14343"/>
    <cellStyle name="SAPBEXexcBad8 4 2 6" xfId="18586"/>
    <cellStyle name="SAPBEXexcBad8 4 2 7" xfId="22899"/>
    <cellStyle name="SAPBEXexcBad8 4 2 8" xfId="27035"/>
    <cellStyle name="SAPBEXexcBad8 4 3" xfId="4963"/>
    <cellStyle name="SAPBEXexcBad8 4 3 2" xfId="6233"/>
    <cellStyle name="SAPBEXexcBad8 4 3 2 2" xfId="8788"/>
    <cellStyle name="SAPBEXexcBad8 4 3 2 3" xfId="14622"/>
    <cellStyle name="SAPBEXexcBad8 4 3 2 4" xfId="18877"/>
    <cellStyle name="SAPBEXexcBad8 4 3 2 5" xfId="23141"/>
    <cellStyle name="SAPBEXexcBad8 4 3 2 6" xfId="27265"/>
    <cellStyle name="SAPBEXexcBad8 4 3 3" xfId="7471"/>
    <cellStyle name="SAPBEXexcBad8 4 3 3 2" xfId="9358"/>
    <cellStyle name="SAPBEXexcBad8 4 3 3 3" xfId="15858"/>
    <cellStyle name="SAPBEXexcBad8 4 3 3 4" xfId="20105"/>
    <cellStyle name="SAPBEXexcBad8 4 3 3 5" xfId="24364"/>
    <cellStyle name="SAPBEXexcBad8 4 3 3 6" xfId="28471"/>
    <cellStyle name="SAPBEXexcBad8 4 3 4" xfId="9314"/>
    <cellStyle name="SAPBEXexcBad8 4 3 5" xfId="13366"/>
    <cellStyle name="SAPBEXexcBad8 4 3 6" xfId="17610"/>
    <cellStyle name="SAPBEXexcBad8 4 3 7" xfId="21922"/>
    <cellStyle name="SAPBEXexcBad8 4 3 8" xfId="26059"/>
    <cellStyle name="SAPBEXexcBad8 4 4" xfId="9092"/>
    <cellStyle name="SAPBEXexcBad8 4 5" xfId="12632"/>
    <cellStyle name="SAPBEXexcBad8 4 6" xfId="12374"/>
    <cellStyle name="SAPBEXexcBad8 4 7" xfId="21226"/>
    <cellStyle name="SAPBEXexcBad8 4 8" xfId="18711"/>
    <cellStyle name="SAPBEXexcBad8 5" xfId="3870"/>
    <cellStyle name="SAPBEXexcBad8 5 2" xfId="5940"/>
    <cellStyle name="SAPBEXexcBad8 5 2 2" xfId="7208"/>
    <cellStyle name="SAPBEXexcBad8 5 2 2 2" xfId="11912"/>
    <cellStyle name="SAPBEXexcBad8 5 2 2 3" xfId="15596"/>
    <cellStyle name="SAPBEXexcBad8 5 2 2 4" xfId="19851"/>
    <cellStyle name="SAPBEXexcBad8 5 2 2 5" xfId="24115"/>
    <cellStyle name="SAPBEXexcBad8 5 2 2 6" xfId="28239"/>
    <cellStyle name="SAPBEXexcBad8 5 2 3" xfId="8446"/>
    <cellStyle name="SAPBEXexcBad8 5 2 3 2" xfId="10400"/>
    <cellStyle name="SAPBEXexcBad8 5 2 3 3" xfId="16833"/>
    <cellStyle name="SAPBEXexcBad8 5 2 3 4" xfId="21080"/>
    <cellStyle name="SAPBEXexcBad8 5 2 3 5" xfId="25339"/>
    <cellStyle name="SAPBEXexcBad8 5 2 3 6" xfId="29446"/>
    <cellStyle name="SAPBEXexcBad8 5 2 4" xfId="7388"/>
    <cellStyle name="SAPBEXexcBad8 5 2 5" xfId="14342"/>
    <cellStyle name="SAPBEXexcBad8 5 2 6" xfId="18585"/>
    <cellStyle name="SAPBEXexcBad8 5 2 7" xfId="22898"/>
    <cellStyle name="SAPBEXexcBad8 5 2 8" xfId="27034"/>
    <cellStyle name="SAPBEXexcBad8 5 3" xfId="4964"/>
    <cellStyle name="SAPBEXexcBad8 5 3 2" xfId="6234"/>
    <cellStyle name="SAPBEXexcBad8 5 3 2 2" xfId="8948"/>
    <cellStyle name="SAPBEXexcBad8 5 3 2 3" xfId="14623"/>
    <cellStyle name="SAPBEXexcBad8 5 3 2 4" xfId="18878"/>
    <cellStyle name="SAPBEXexcBad8 5 3 2 5" xfId="23142"/>
    <cellStyle name="SAPBEXexcBad8 5 3 2 6" xfId="27266"/>
    <cellStyle name="SAPBEXexcBad8 5 3 3" xfId="7472"/>
    <cellStyle name="SAPBEXexcBad8 5 3 3 2" xfId="12067"/>
    <cellStyle name="SAPBEXexcBad8 5 3 3 3" xfId="15859"/>
    <cellStyle name="SAPBEXexcBad8 5 3 3 4" xfId="20106"/>
    <cellStyle name="SAPBEXexcBad8 5 3 3 5" xfId="24365"/>
    <cellStyle name="SAPBEXexcBad8 5 3 3 6" xfId="28472"/>
    <cellStyle name="SAPBEXexcBad8 5 3 4" xfId="4462"/>
    <cellStyle name="SAPBEXexcBad8 5 3 5" xfId="13367"/>
    <cellStyle name="SAPBEXexcBad8 5 3 6" xfId="17611"/>
    <cellStyle name="SAPBEXexcBad8 5 3 7" xfId="21923"/>
    <cellStyle name="SAPBEXexcBad8 5 3 8" xfId="26060"/>
    <cellStyle name="SAPBEXexcBad8 5 4" xfId="9833"/>
    <cellStyle name="SAPBEXexcBad8 5 5" xfId="12633"/>
    <cellStyle name="SAPBEXexcBad8 5 6" xfId="12373"/>
    <cellStyle name="SAPBEXexcBad8 5 7" xfId="21227"/>
    <cellStyle name="SAPBEXexcBad8 5 8" xfId="18712"/>
    <cellStyle name="SAPBEXexcBad8 6" xfId="3552"/>
    <cellStyle name="SAPBEXexcBad8 6 2" xfId="5939"/>
    <cellStyle name="SAPBEXexcBad8 6 2 2" xfId="7207"/>
    <cellStyle name="SAPBEXexcBad8 6 2 2 2" xfId="4659"/>
    <cellStyle name="SAPBEXexcBad8 6 2 2 3" xfId="15595"/>
    <cellStyle name="SAPBEXexcBad8 6 2 2 4" xfId="19850"/>
    <cellStyle name="SAPBEXexcBad8 6 2 2 5" xfId="24114"/>
    <cellStyle name="SAPBEXexcBad8 6 2 2 6" xfId="28238"/>
    <cellStyle name="SAPBEXexcBad8 6 2 3" xfId="8445"/>
    <cellStyle name="SAPBEXexcBad8 6 2 3 2" xfId="9238"/>
    <cellStyle name="SAPBEXexcBad8 6 2 3 3" xfId="16832"/>
    <cellStyle name="SAPBEXexcBad8 6 2 3 4" xfId="21079"/>
    <cellStyle name="SAPBEXexcBad8 6 2 3 5" xfId="25338"/>
    <cellStyle name="SAPBEXexcBad8 6 2 3 6" xfId="29445"/>
    <cellStyle name="SAPBEXexcBad8 6 2 4" xfId="4208"/>
    <cellStyle name="SAPBEXexcBad8 6 2 5" xfId="14341"/>
    <cellStyle name="SAPBEXexcBad8 6 2 6" xfId="18584"/>
    <cellStyle name="SAPBEXexcBad8 6 2 7" xfId="22897"/>
    <cellStyle name="SAPBEXexcBad8 6 2 8" xfId="27033"/>
    <cellStyle name="SAPBEXexcBad8 6 3" xfId="4965"/>
    <cellStyle name="SAPBEXexcBad8 6 3 2" xfId="6235"/>
    <cellStyle name="SAPBEXexcBad8 6 3 2 2" xfId="11422"/>
    <cellStyle name="SAPBEXexcBad8 6 3 2 3" xfId="14624"/>
    <cellStyle name="SAPBEXexcBad8 6 3 2 4" xfId="18879"/>
    <cellStyle name="SAPBEXexcBad8 6 3 2 5" xfId="23143"/>
    <cellStyle name="SAPBEXexcBad8 6 3 2 6" xfId="27267"/>
    <cellStyle name="SAPBEXexcBad8 6 3 3" xfId="7473"/>
    <cellStyle name="SAPBEXexcBad8 6 3 3 2" xfId="10791"/>
    <cellStyle name="SAPBEXexcBad8 6 3 3 3" xfId="15860"/>
    <cellStyle name="SAPBEXexcBad8 6 3 3 4" xfId="20107"/>
    <cellStyle name="SAPBEXexcBad8 6 3 3 5" xfId="24366"/>
    <cellStyle name="SAPBEXexcBad8 6 3 3 6" xfId="28473"/>
    <cellStyle name="SAPBEXexcBad8 6 3 4" xfId="4321"/>
    <cellStyle name="SAPBEXexcBad8 6 3 5" xfId="13368"/>
    <cellStyle name="SAPBEXexcBad8 6 3 6" xfId="17612"/>
    <cellStyle name="SAPBEXexcBad8 6 3 7" xfId="21924"/>
    <cellStyle name="SAPBEXexcBad8 6 3 8" xfId="26061"/>
    <cellStyle name="SAPBEXexcBad8 6 4" xfId="9994"/>
    <cellStyle name="SAPBEXexcBad8 6 5" xfId="12634"/>
    <cellStyle name="SAPBEXexcBad8 6 6" xfId="12372"/>
    <cellStyle name="SAPBEXexcBad8 6 7" xfId="21228"/>
    <cellStyle name="SAPBEXexcBad8 6 8" xfId="18713"/>
    <cellStyle name="SAPBEXexcBad8 7" xfId="3411"/>
    <cellStyle name="SAPBEXexcBad8 7 2" xfId="5938"/>
    <cellStyle name="SAPBEXexcBad8 7 2 2" xfId="7206"/>
    <cellStyle name="SAPBEXexcBad8 7 2 2 2" xfId="10215"/>
    <cellStyle name="SAPBEXexcBad8 7 2 2 3" xfId="15594"/>
    <cellStyle name="SAPBEXexcBad8 7 2 2 4" xfId="19849"/>
    <cellStyle name="SAPBEXexcBad8 7 2 2 5" xfId="24113"/>
    <cellStyle name="SAPBEXexcBad8 7 2 2 6" xfId="28237"/>
    <cellStyle name="SAPBEXexcBad8 7 2 3" xfId="8444"/>
    <cellStyle name="SAPBEXexcBad8 7 2 3 2" xfId="4049"/>
    <cellStyle name="SAPBEXexcBad8 7 2 3 3" xfId="16831"/>
    <cellStyle name="SAPBEXexcBad8 7 2 3 4" xfId="21078"/>
    <cellStyle name="SAPBEXexcBad8 7 2 3 5" xfId="25337"/>
    <cellStyle name="SAPBEXexcBad8 7 2 3 6" xfId="29444"/>
    <cellStyle name="SAPBEXexcBad8 7 2 4" xfId="11893"/>
    <cellStyle name="SAPBEXexcBad8 7 2 5" xfId="14340"/>
    <cellStyle name="SAPBEXexcBad8 7 2 6" xfId="18583"/>
    <cellStyle name="SAPBEXexcBad8 7 2 7" xfId="22896"/>
    <cellStyle name="SAPBEXexcBad8 7 2 8" xfId="27032"/>
    <cellStyle name="SAPBEXexcBad8 7 3" xfId="4966"/>
    <cellStyle name="SAPBEXexcBad8 7 3 2" xfId="6236"/>
    <cellStyle name="SAPBEXexcBad8 7 3 2 2" xfId="4439"/>
    <cellStyle name="SAPBEXexcBad8 7 3 2 3" xfId="14625"/>
    <cellStyle name="SAPBEXexcBad8 7 3 2 4" xfId="18880"/>
    <cellStyle name="SAPBEXexcBad8 7 3 2 5" xfId="23144"/>
    <cellStyle name="SAPBEXexcBad8 7 3 2 6" xfId="27268"/>
    <cellStyle name="SAPBEXexcBad8 7 3 3" xfId="7474"/>
    <cellStyle name="SAPBEXexcBad8 7 3 3 2" xfId="9481"/>
    <cellStyle name="SAPBEXexcBad8 7 3 3 3" xfId="15861"/>
    <cellStyle name="SAPBEXexcBad8 7 3 3 4" xfId="20108"/>
    <cellStyle name="SAPBEXexcBad8 7 3 3 5" xfId="24367"/>
    <cellStyle name="SAPBEXexcBad8 7 3 3 6" xfId="28474"/>
    <cellStyle name="SAPBEXexcBad8 7 3 4" xfId="9402"/>
    <cellStyle name="SAPBEXexcBad8 7 3 5" xfId="13369"/>
    <cellStyle name="SAPBEXexcBad8 7 3 6" xfId="17613"/>
    <cellStyle name="SAPBEXexcBad8 7 3 7" xfId="21925"/>
    <cellStyle name="SAPBEXexcBad8 7 3 8" xfId="26062"/>
    <cellStyle name="SAPBEXexcBad8 7 4" xfId="11283"/>
    <cellStyle name="SAPBEXexcBad8 7 5" xfId="12635"/>
    <cellStyle name="SAPBEXexcBad8 7 6" xfId="12371"/>
    <cellStyle name="SAPBEXexcBad8 7 7" xfId="21229"/>
    <cellStyle name="SAPBEXexcBad8 7 8" xfId="15780"/>
    <cellStyle name="SAPBEXexcBad8 8" xfId="3815"/>
    <cellStyle name="SAPBEXexcBad8 8 2" xfId="5937"/>
    <cellStyle name="SAPBEXexcBad8 8 2 2" xfId="7205"/>
    <cellStyle name="SAPBEXexcBad8 8 2 2 2" xfId="4266"/>
    <cellStyle name="SAPBEXexcBad8 8 2 2 3" xfId="15593"/>
    <cellStyle name="SAPBEXexcBad8 8 2 2 4" xfId="19848"/>
    <cellStyle name="SAPBEXexcBad8 8 2 2 5" xfId="24112"/>
    <cellStyle name="SAPBEXexcBad8 8 2 2 6" xfId="28236"/>
    <cellStyle name="SAPBEXexcBad8 8 2 3" xfId="8443"/>
    <cellStyle name="SAPBEXexcBad8 8 2 3 2" xfId="11482"/>
    <cellStyle name="SAPBEXexcBad8 8 2 3 3" xfId="16830"/>
    <cellStyle name="SAPBEXexcBad8 8 2 3 4" xfId="21077"/>
    <cellStyle name="SAPBEXexcBad8 8 2 3 5" xfId="25336"/>
    <cellStyle name="SAPBEXexcBad8 8 2 3 6" xfId="29443"/>
    <cellStyle name="SAPBEXexcBad8 8 2 4" xfId="4004"/>
    <cellStyle name="SAPBEXexcBad8 8 2 5" xfId="14339"/>
    <cellStyle name="SAPBEXexcBad8 8 2 6" xfId="18582"/>
    <cellStyle name="SAPBEXexcBad8 8 2 7" xfId="22895"/>
    <cellStyle name="SAPBEXexcBad8 8 2 8" xfId="27031"/>
    <cellStyle name="SAPBEXexcBad8 8 3" xfId="4967"/>
    <cellStyle name="SAPBEXexcBad8 8 3 2" xfId="6237"/>
    <cellStyle name="SAPBEXexcBad8 8 3 2 2" xfId="9533"/>
    <cellStyle name="SAPBEXexcBad8 8 3 2 3" xfId="14626"/>
    <cellStyle name="SAPBEXexcBad8 8 3 2 4" xfId="18881"/>
    <cellStyle name="SAPBEXexcBad8 8 3 2 5" xfId="23145"/>
    <cellStyle name="SAPBEXexcBad8 8 3 2 6" xfId="27269"/>
    <cellStyle name="SAPBEXexcBad8 8 3 3" xfId="7475"/>
    <cellStyle name="SAPBEXexcBad8 8 3 3 2" xfId="9658"/>
    <cellStyle name="SAPBEXexcBad8 8 3 3 3" xfId="15862"/>
    <cellStyle name="SAPBEXexcBad8 8 3 3 4" xfId="20109"/>
    <cellStyle name="SAPBEXexcBad8 8 3 3 5" xfId="24368"/>
    <cellStyle name="SAPBEXexcBad8 8 3 3 6" xfId="28475"/>
    <cellStyle name="SAPBEXexcBad8 8 3 4" xfId="9804"/>
    <cellStyle name="SAPBEXexcBad8 8 3 5" xfId="13370"/>
    <cellStyle name="SAPBEXexcBad8 8 3 6" xfId="17614"/>
    <cellStyle name="SAPBEXexcBad8 8 3 7" xfId="21926"/>
    <cellStyle name="SAPBEXexcBad8 8 3 8" xfId="26063"/>
    <cellStyle name="SAPBEXexcBad8 8 4" xfId="9724"/>
    <cellStyle name="SAPBEXexcBad8 8 5" xfId="12636"/>
    <cellStyle name="SAPBEXexcBad8 8 6" xfId="12370"/>
    <cellStyle name="SAPBEXexcBad8 8 7" xfId="21230"/>
    <cellStyle name="SAPBEXexcBad8 8 8" xfId="21207"/>
    <cellStyle name="SAPBEXexcBad8 9" xfId="3485"/>
    <cellStyle name="SAPBEXexcBad8 9 2" xfId="5936"/>
    <cellStyle name="SAPBEXexcBad8 9 2 2" xfId="7204"/>
    <cellStyle name="SAPBEXexcBad8 9 2 2 2" xfId="9661"/>
    <cellStyle name="SAPBEXexcBad8 9 2 2 3" xfId="15592"/>
    <cellStyle name="SAPBEXexcBad8 9 2 2 4" xfId="19847"/>
    <cellStyle name="SAPBEXexcBad8 9 2 2 5" xfId="24111"/>
    <cellStyle name="SAPBEXexcBad8 9 2 2 6" xfId="28235"/>
    <cellStyle name="SAPBEXexcBad8 9 2 3" xfId="8442"/>
    <cellStyle name="SAPBEXexcBad8 9 2 3 2" xfId="10352"/>
    <cellStyle name="SAPBEXexcBad8 9 2 3 3" xfId="16829"/>
    <cellStyle name="SAPBEXexcBad8 9 2 3 4" xfId="21076"/>
    <cellStyle name="SAPBEXexcBad8 9 2 3 5" xfId="25335"/>
    <cellStyle name="SAPBEXexcBad8 9 2 3 6" xfId="29442"/>
    <cellStyle name="SAPBEXexcBad8 9 2 4" xfId="11317"/>
    <cellStyle name="SAPBEXexcBad8 9 2 5" xfId="14338"/>
    <cellStyle name="SAPBEXexcBad8 9 2 6" xfId="18581"/>
    <cellStyle name="SAPBEXexcBad8 9 2 7" xfId="22894"/>
    <cellStyle name="SAPBEXexcBad8 9 2 8" xfId="27030"/>
    <cellStyle name="SAPBEXexcBad8 9 3" xfId="4968"/>
    <cellStyle name="SAPBEXexcBad8 9 3 2" xfId="6238"/>
    <cellStyle name="SAPBEXexcBad8 9 3 2 2" xfId="4697"/>
    <cellStyle name="SAPBEXexcBad8 9 3 2 3" xfId="14627"/>
    <cellStyle name="SAPBEXexcBad8 9 3 2 4" xfId="18882"/>
    <cellStyle name="SAPBEXexcBad8 9 3 2 5" xfId="23146"/>
    <cellStyle name="SAPBEXexcBad8 9 3 2 6" xfId="27270"/>
    <cellStyle name="SAPBEXexcBad8 9 3 3" xfId="7476"/>
    <cellStyle name="SAPBEXexcBad8 9 3 3 2" xfId="11181"/>
    <cellStyle name="SAPBEXexcBad8 9 3 3 3" xfId="15863"/>
    <cellStyle name="SAPBEXexcBad8 9 3 3 4" xfId="20110"/>
    <cellStyle name="SAPBEXexcBad8 9 3 3 5" xfId="24369"/>
    <cellStyle name="SAPBEXexcBad8 9 3 3 6" xfId="28476"/>
    <cellStyle name="SAPBEXexcBad8 9 3 4" xfId="9970"/>
    <cellStyle name="SAPBEXexcBad8 9 3 5" xfId="13371"/>
    <cellStyle name="SAPBEXexcBad8 9 3 6" xfId="17615"/>
    <cellStyle name="SAPBEXexcBad8 9 3 7" xfId="21927"/>
    <cellStyle name="SAPBEXexcBad8 9 3 8" xfId="26064"/>
    <cellStyle name="SAPBEXexcBad8 9 4" xfId="10739"/>
    <cellStyle name="SAPBEXexcBad8 9 5" xfId="12637"/>
    <cellStyle name="SAPBEXexcBad8 9 6" xfId="12369"/>
    <cellStyle name="SAPBEXexcBad8 9 7" xfId="21231"/>
    <cellStyle name="SAPBEXexcBad8 9 8" xfId="18714"/>
    <cellStyle name="SAPBEXexcBad9" xfId="116"/>
    <cellStyle name="SAPBEXexcBad9 10" xfId="3476"/>
    <cellStyle name="SAPBEXexcBad9 10 2" xfId="5934"/>
    <cellStyle name="SAPBEXexcBad9 10 2 2" xfId="7202"/>
    <cellStyle name="SAPBEXexcBad9 10 2 2 2" xfId="11221"/>
    <cellStyle name="SAPBEXexcBad9 10 2 2 3" xfId="15590"/>
    <cellStyle name="SAPBEXexcBad9 10 2 2 4" xfId="19845"/>
    <cellStyle name="SAPBEXexcBad9 10 2 2 5" xfId="24109"/>
    <cellStyle name="SAPBEXexcBad9 10 2 2 6" xfId="28233"/>
    <cellStyle name="SAPBEXexcBad9 10 2 3" xfId="8440"/>
    <cellStyle name="SAPBEXexcBad9 10 2 3 2" xfId="11530"/>
    <cellStyle name="SAPBEXexcBad9 10 2 3 3" xfId="16827"/>
    <cellStyle name="SAPBEXexcBad9 10 2 3 4" xfId="21074"/>
    <cellStyle name="SAPBEXexcBad9 10 2 3 5" xfId="25333"/>
    <cellStyle name="SAPBEXexcBad9 10 2 3 6" xfId="29440"/>
    <cellStyle name="SAPBEXexcBad9 10 2 4" xfId="10994"/>
    <cellStyle name="SAPBEXexcBad9 10 2 5" xfId="14336"/>
    <cellStyle name="SAPBEXexcBad9 10 2 6" xfId="18579"/>
    <cellStyle name="SAPBEXexcBad9 10 2 7" xfId="22892"/>
    <cellStyle name="SAPBEXexcBad9 10 2 8" xfId="27028"/>
    <cellStyle name="SAPBEXexcBad9 10 3" xfId="4970"/>
    <cellStyle name="SAPBEXexcBad9 10 3 2" xfId="6240"/>
    <cellStyle name="SAPBEXexcBad9 10 3 2 2" xfId="11897"/>
    <cellStyle name="SAPBEXexcBad9 10 3 2 3" xfId="14629"/>
    <cellStyle name="SAPBEXexcBad9 10 3 2 4" xfId="18884"/>
    <cellStyle name="SAPBEXexcBad9 10 3 2 5" xfId="23148"/>
    <cellStyle name="SAPBEXexcBad9 10 3 2 6" xfId="27272"/>
    <cellStyle name="SAPBEXexcBad9 10 3 3" xfId="7478"/>
    <cellStyle name="SAPBEXexcBad9 10 3 3 2" xfId="12057"/>
    <cellStyle name="SAPBEXexcBad9 10 3 3 3" xfId="15865"/>
    <cellStyle name="SAPBEXexcBad9 10 3 3 4" xfId="20112"/>
    <cellStyle name="SAPBEXexcBad9 10 3 3 5" xfId="24371"/>
    <cellStyle name="SAPBEXexcBad9 10 3 3 6" xfId="28478"/>
    <cellStyle name="SAPBEXexcBad9 10 3 4" xfId="10477"/>
    <cellStyle name="SAPBEXexcBad9 10 3 5" xfId="13373"/>
    <cellStyle name="SAPBEXexcBad9 10 3 6" xfId="17617"/>
    <cellStyle name="SAPBEXexcBad9 10 3 7" xfId="21929"/>
    <cellStyle name="SAPBEXexcBad9 10 3 8" xfId="26066"/>
    <cellStyle name="SAPBEXexcBad9 10 4" xfId="9427"/>
    <cellStyle name="SAPBEXexcBad9 10 5" xfId="12638"/>
    <cellStyle name="SAPBEXexcBad9 10 6" xfId="12368"/>
    <cellStyle name="SAPBEXexcBad9 10 7" xfId="21232"/>
    <cellStyle name="SAPBEXexcBad9 10 8" xfId="18715"/>
    <cellStyle name="SAPBEXexcBad9 11" xfId="3892"/>
    <cellStyle name="SAPBEXexcBad9 11 2" xfId="5933"/>
    <cellStyle name="SAPBEXexcBad9 11 2 2" xfId="7201"/>
    <cellStyle name="SAPBEXexcBad9 11 2 2 2" xfId="9624"/>
    <cellStyle name="SAPBEXexcBad9 11 2 2 3" xfId="15589"/>
    <cellStyle name="SAPBEXexcBad9 11 2 2 4" xfId="19844"/>
    <cellStyle name="SAPBEXexcBad9 11 2 2 5" xfId="24108"/>
    <cellStyle name="SAPBEXexcBad9 11 2 2 6" xfId="28232"/>
    <cellStyle name="SAPBEXexcBad9 11 2 3" xfId="8439"/>
    <cellStyle name="SAPBEXexcBad9 11 2 3 2" xfId="10401"/>
    <cellStyle name="SAPBEXexcBad9 11 2 3 3" xfId="16826"/>
    <cellStyle name="SAPBEXexcBad9 11 2 3 4" xfId="21073"/>
    <cellStyle name="SAPBEXexcBad9 11 2 3 5" xfId="25332"/>
    <cellStyle name="SAPBEXexcBad9 11 2 3 6" xfId="29439"/>
    <cellStyle name="SAPBEXexcBad9 11 2 4" xfId="4031"/>
    <cellStyle name="SAPBEXexcBad9 11 2 5" xfId="14335"/>
    <cellStyle name="SAPBEXexcBad9 11 2 6" xfId="18578"/>
    <cellStyle name="SAPBEXexcBad9 11 2 7" xfId="22891"/>
    <cellStyle name="SAPBEXexcBad9 11 2 8" xfId="27027"/>
    <cellStyle name="SAPBEXexcBad9 11 3" xfId="4971"/>
    <cellStyle name="SAPBEXexcBad9 11 3 2" xfId="6241"/>
    <cellStyle name="SAPBEXexcBad9 11 3 2 2" xfId="11749"/>
    <cellStyle name="SAPBEXexcBad9 11 3 2 3" xfId="14630"/>
    <cellStyle name="SAPBEXexcBad9 11 3 2 4" xfId="18885"/>
    <cellStyle name="SAPBEXexcBad9 11 3 2 5" xfId="23149"/>
    <cellStyle name="SAPBEXexcBad9 11 3 2 6" xfId="27273"/>
    <cellStyle name="SAPBEXexcBad9 11 3 3" xfId="7479"/>
    <cellStyle name="SAPBEXexcBad9 11 3 3 2" xfId="9924"/>
    <cellStyle name="SAPBEXexcBad9 11 3 3 3" xfId="15866"/>
    <cellStyle name="SAPBEXexcBad9 11 3 3 4" xfId="20113"/>
    <cellStyle name="SAPBEXexcBad9 11 3 3 5" xfId="24372"/>
    <cellStyle name="SAPBEXexcBad9 11 3 3 6" xfId="28479"/>
    <cellStyle name="SAPBEXexcBad9 11 3 4" xfId="9700"/>
    <cellStyle name="SAPBEXexcBad9 11 3 5" xfId="13374"/>
    <cellStyle name="SAPBEXexcBad9 11 3 6" xfId="17618"/>
    <cellStyle name="SAPBEXexcBad9 11 3 7" xfId="21930"/>
    <cellStyle name="SAPBEXexcBad9 11 3 8" xfId="26067"/>
    <cellStyle name="SAPBEXexcBad9 11 4" xfId="10254"/>
    <cellStyle name="SAPBEXexcBad9 11 5" xfId="12639"/>
    <cellStyle name="SAPBEXexcBad9 11 6" xfId="12367"/>
    <cellStyle name="SAPBEXexcBad9 11 7" xfId="21233"/>
    <cellStyle name="SAPBEXexcBad9 11 8" xfId="18716"/>
    <cellStyle name="SAPBEXexcBad9 12" xfId="3478"/>
    <cellStyle name="SAPBEXexcBad9 12 2" xfId="5932"/>
    <cellStyle name="SAPBEXexcBad9 12 2 2" xfId="7200"/>
    <cellStyle name="SAPBEXexcBad9 12 2 2 2" xfId="4648"/>
    <cellStyle name="SAPBEXexcBad9 12 2 2 3" xfId="15588"/>
    <cellStyle name="SAPBEXexcBad9 12 2 2 4" xfId="19843"/>
    <cellStyle name="SAPBEXexcBad9 12 2 2 5" xfId="24107"/>
    <cellStyle name="SAPBEXexcBad9 12 2 2 6" xfId="28231"/>
    <cellStyle name="SAPBEXexcBad9 12 2 3" xfId="8438"/>
    <cellStyle name="SAPBEXexcBad9 12 2 3 2" xfId="9239"/>
    <cellStyle name="SAPBEXexcBad9 12 2 3 3" xfId="16825"/>
    <cellStyle name="SAPBEXexcBad9 12 2 3 4" xfId="21072"/>
    <cellStyle name="SAPBEXexcBad9 12 2 3 5" xfId="25331"/>
    <cellStyle name="SAPBEXexcBad9 12 2 3 6" xfId="29438"/>
    <cellStyle name="SAPBEXexcBad9 12 2 4" xfId="11417"/>
    <cellStyle name="SAPBEXexcBad9 12 2 5" xfId="14334"/>
    <cellStyle name="SAPBEXexcBad9 12 2 6" xfId="18577"/>
    <cellStyle name="SAPBEXexcBad9 12 2 7" xfId="22890"/>
    <cellStyle name="SAPBEXexcBad9 12 2 8" xfId="27026"/>
    <cellStyle name="SAPBEXexcBad9 12 3" xfId="4972"/>
    <cellStyle name="SAPBEXexcBad9 12 3 2" xfId="6242"/>
    <cellStyle name="SAPBEXexcBad9 12 3 2 2" xfId="9303"/>
    <cellStyle name="SAPBEXexcBad9 12 3 2 3" xfId="14631"/>
    <cellStyle name="SAPBEXexcBad9 12 3 2 4" xfId="18886"/>
    <cellStyle name="SAPBEXexcBad9 12 3 2 5" xfId="23150"/>
    <cellStyle name="SAPBEXexcBad9 12 3 2 6" xfId="27274"/>
    <cellStyle name="SAPBEXexcBad9 12 3 3" xfId="7480"/>
    <cellStyle name="SAPBEXexcBad9 12 3 3 2" xfId="8926"/>
    <cellStyle name="SAPBEXexcBad9 12 3 3 3" xfId="15867"/>
    <cellStyle name="SAPBEXexcBad9 12 3 3 4" xfId="20114"/>
    <cellStyle name="SAPBEXexcBad9 12 3 3 5" xfId="24373"/>
    <cellStyle name="SAPBEXexcBad9 12 3 3 6" xfId="28480"/>
    <cellStyle name="SAPBEXexcBad9 12 3 4" xfId="9554"/>
    <cellStyle name="SAPBEXexcBad9 12 3 5" xfId="13375"/>
    <cellStyle name="SAPBEXexcBad9 12 3 6" xfId="17619"/>
    <cellStyle name="SAPBEXexcBad9 12 3 7" xfId="21931"/>
    <cellStyle name="SAPBEXexcBad9 12 3 8" xfId="26068"/>
    <cellStyle name="SAPBEXexcBad9 12 4" xfId="10929"/>
    <cellStyle name="SAPBEXexcBad9 12 5" xfId="12640"/>
    <cellStyle name="SAPBEXexcBad9 12 6" xfId="12366"/>
    <cellStyle name="SAPBEXexcBad9 12 7" xfId="21234"/>
    <cellStyle name="SAPBEXexcBad9 12 8" xfId="18717"/>
    <cellStyle name="SAPBEXexcBad9 13" xfId="3245"/>
    <cellStyle name="SAPBEXexcBad9 13 2" xfId="5931"/>
    <cellStyle name="SAPBEXexcBad9 13 2 2" xfId="7199"/>
    <cellStyle name="SAPBEXexcBad9 13 2 2 2" xfId="4849"/>
    <cellStyle name="SAPBEXexcBad9 13 2 2 3" xfId="15587"/>
    <cellStyle name="SAPBEXexcBad9 13 2 2 4" xfId="19842"/>
    <cellStyle name="SAPBEXexcBad9 13 2 2 5" xfId="24106"/>
    <cellStyle name="SAPBEXexcBad9 13 2 2 6" xfId="28230"/>
    <cellStyle name="SAPBEXexcBad9 13 2 3" xfId="8437"/>
    <cellStyle name="SAPBEXexcBad9 13 2 3 2" xfId="4050"/>
    <cellStyle name="SAPBEXexcBad9 13 2 3 3" xfId="16824"/>
    <cellStyle name="SAPBEXexcBad9 13 2 3 4" xfId="21071"/>
    <cellStyle name="SAPBEXexcBad9 13 2 3 5" xfId="25330"/>
    <cellStyle name="SAPBEXexcBad9 13 2 3 6" xfId="29437"/>
    <cellStyle name="SAPBEXexcBad9 13 2 4" xfId="10615"/>
    <cellStyle name="SAPBEXexcBad9 13 2 5" xfId="14333"/>
    <cellStyle name="SAPBEXexcBad9 13 2 6" xfId="18576"/>
    <cellStyle name="SAPBEXexcBad9 13 2 7" xfId="22889"/>
    <cellStyle name="SAPBEXexcBad9 13 2 8" xfId="27025"/>
    <cellStyle name="SAPBEXexcBad9 13 3" xfId="4973"/>
    <cellStyle name="SAPBEXexcBad9 13 3 2" xfId="6243"/>
    <cellStyle name="SAPBEXexcBad9 13 3 2 2" xfId="9678"/>
    <cellStyle name="SAPBEXexcBad9 13 3 2 3" xfId="14632"/>
    <cellStyle name="SAPBEXexcBad9 13 3 2 4" xfId="18887"/>
    <cellStyle name="SAPBEXexcBad9 13 3 2 5" xfId="23151"/>
    <cellStyle name="SAPBEXexcBad9 13 3 2 6" xfId="27275"/>
    <cellStyle name="SAPBEXexcBad9 13 3 3" xfId="7481"/>
    <cellStyle name="SAPBEXexcBad9 13 3 3 2" xfId="11565"/>
    <cellStyle name="SAPBEXexcBad9 13 3 3 3" xfId="15868"/>
    <cellStyle name="SAPBEXexcBad9 13 3 3 4" xfId="20115"/>
    <cellStyle name="SAPBEXexcBad9 13 3 3 5" xfId="24374"/>
    <cellStyle name="SAPBEXexcBad9 13 3 3 6" xfId="28481"/>
    <cellStyle name="SAPBEXexcBad9 13 3 4" xfId="10564"/>
    <cellStyle name="SAPBEXexcBad9 13 3 5" xfId="13376"/>
    <cellStyle name="SAPBEXexcBad9 13 3 6" xfId="17620"/>
    <cellStyle name="SAPBEXexcBad9 13 3 7" xfId="21932"/>
    <cellStyle name="SAPBEXexcBad9 13 3 8" xfId="26069"/>
    <cellStyle name="SAPBEXexcBad9 13 4" xfId="11125"/>
    <cellStyle name="SAPBEXexcBad9 13 5" xfId="12641"/>
    <cellStyle name="SAPBEXexcBad9 13 6" xfId="12365"/>
    <cellStyle name="SAPBEXexcBad9 13 7" xfId="21235"/>
    <cellStyle name="SAPBEXexcBad9 13 8" xfId="18719"/>
    <cellStyle name="SAPBEXexcBad9 14" xfId="3263"/>
    <cellStyle name="SAPBEXexcBad9 14 2" xfId="5930"/>
    <cellStyle name="SAPBEXexcBad9 14 2 2" xfId="7198"/>
    <cellStyle name="SAPBEXexcBad9 14 2 2 2" xfId="9210"/>
    <cellStyle name="SAPBEXexcBad9 14 2 2 3" xfId="15586"/>
    <cellStyle name="SAPBEXexcBad9 14 2 2 4" xfId="19841"/>
    <cellStyle name="SAPBEXexcBad9 14 2 2 5" xfId="24105"/>
    <cellStyle name="SAPBEXexcBad9 14 2 2 6" xfId="28229"/>
    <cellStyle name="SAPBEXexcBad9 14 2 3" xfId="8436"/>
    <cellStyle name="SAPBEXexcBad9 14 2 3 2" xfId="11481"/>
    <cellStyle name="SAPBEXexcBad9 14 2 3 3" xfId="16823"/>
    <cellStyle name="SAPBEXexcBad9 14 2 3 4" xfId="21070"/>
    <cellStyle name="SAPBEXexcBad9 14 2 3 5" xfId="25329"/>
    <cellStyle name="SAPBEXexcBad9 14 2 3 6" xfId="29436"/>
    <cellStyle name="SAPBEXexcBad9 14 2 4" xfId="9952"/>
    <cellStyle name="SAPBEXexcBad9 14 2 5" xfId="14332"/>
    <cellStyle name="SAPBEXexcBad9 14 2 6" xfId="18575"/>
    <cellStyle name="SAPBEXexcBad9 14 2 7" xfId="22888"/>
    <cellStyle name="SAPBEXexcBad9 14 2 8" xfId="27024"/>
    <cellStyle name="SAPBEXexcBad9 14 3" xfId="4974"/>
    <cellStyle name="SAPBEXexcBad9 14 3 2" xfId="6244"/>
    <cellStyle name="SAPBEXexcBad9 14 3 2 2" xfId="10695"/>
    <cellStyle name="SAPBEXexcBad9 14 3 2 3" xfId="14633"/>
    <cellStyle name="SAPBEXexcBad9 14 3 2 4" xfId="18888"/>
    <cellStyle name="SAPBEXexcBad9 14 3 2 5" xfId="23152"/>
    <cellStyle name="SAPBEXexcBad9 14 3 2 6" xfId="27276"/>
    <cellStyle name="SAPBEXexcBad9 14 3 3" xfId="7482"/>
    <cellStyle name="SAPBEXexcBad9 14 3 3 2" xfId="10820"/>
    <cellStyle name="SAPBEXexcBad9 14 3 3 3" xfId="15869"/>
    <cellStyle name="SAPBEXexcBad9 14 3 3 4" xfId="20116"/>
    <cellStyle name="SAPBEXexcBad9 14 3 3 5" xfId="24375"/>
    <cellStyle name="SAPBEXexcBad9 14 3 3 6" xfId="28482"/>
    <cellStyle name="SAPBEXexcBad9 14 3 4" xfId="9803"/>
    <cellStyle name="SAPBEXexcBad9 14 3 5" xfId="13377"/>
    <cellStyle name="SAPBEXexcBad9 14 3 6" xfId="17621"/>
    <cellStyle name="SAPBEXexcBad9 14 3 7" xfId="21933"/>
    <cellStyle name="SAPBEXexcBad9 14 3 8" xfId="26070"/>
    <cellStyle name="SAPBEXexcBad9 14 4" xfId="4169"/>
    <cellStyle name="SAPBEXexcBad9 14 5" xfId="12642"/>
    <cellStyle name="SAPBEXexcBad9 14 6" xfId="12364"/>
    <cellStyle name="SAPBEXexcBad9 14 7" xfId="21236"/>
    <cellStyle name="SAPBEXexcBad9 14 8" xfId="18720"/>
    <cellStyle name="SAPBEXexcBad9 15" xfId="3810"/>
    <cellStyle name="SAPBEXexcBad9 15 2" xfId="5929"/>
    <cellStyle name="SAPBEXexcBad9 15 2 2" xfId="7197"/>
    <cellStyle name="SAPBEXexcBad9 15 2 2 2" xfId="11950"/>
    <cellStyle name="SAPBEXexcBad9 15 2 2 3" xfId="15585"/>
    <cellStyle name="SAPBEXexcBad9 15 2 2 4" xfId="19840"/>
    <cellStyle name="SAPBEXexcBad9 15 2 2 5" xfId="24104"/>
    <cellStyle name="SAPBEXexcBad9 15 2 2 6" xfId="28228"/>
    <cellStyle name="SAPBEXexcBad9 15 2 3" xfId="8435"/>
    <cellStyle name="SAPBEXexcBad9 15 2 3 2" xfId="10351"/>
    <cellStyle name="SAPBEXexcBad9 15 2 3 3" xfId="16822"/>
    <cellStyle name="SAPBEXexcBad9 15 2 3 4" xfId="21069"/>
    <cellStyle name="SAPBEXexcBad9 15 2 3 5" xfId="25328"/>
    <cellStyle name="SAPBEXexcBad9 15 2 3 6" xfId="29435"/>
    <cellStyle name="SAPBEXexcBad9 15 2 4" xfId="3995"/>
    <cellStyle name="SAPBEXexcBad9 15 2 5" xfId="14331"/>
    <cellStyle name="SAPBEXexcBad9 15 2 6" xfId="18574"/>
    <cellStyle name="SAPBEXexcBad9 15 2 7" xfId="22887"/>
    <cellStyle name="SAPBEXexcBad9 15 2 8" xfId="27023"/>
    <cellStyle name="SAPBEXexcBad9 15 3" xfId="4975"/>
    <cellStyle name="SAPBEXexcBad9 15 3 2" xfId="6245"/>
    <cellStyle name="SAPBEXexcBad9 15 3 2 2" xfId="7385"/>
    <cellStyle name="SAPBEXexcBad9 15 3 2 3" xfId="14634"/>
    <cellStyle name="SAPBEXexcBad9 15 3 2 4" xfId="18889"/>
    <cellStyle name="SAPBEXexcBad9 15 3 2 5" xfId="23153"/>
    <cellStyle name="SAPBEXexcBad9 15 3 2 6" xfId="27277"/>
    <cellStyle name="SAPBEXexcBad9 15 3 3" xfId="7483"/>
    <cellStyle name="SAPBEXexcBad9 15 3 3 2" xfId="4263"/>
    <cellStyle name="SAPBEXexcBad9 15 3 3 3" xfId="15870"/>
    <cellStyle name="SAPBEXexcBad9 15 3 3 4" xfId="20117"/>
    <cellStyle name="SAPBEXexcBad9 15 3 3 5" xfId="24376"/>
    <cellStyle name="SAPBEXexcBad9 15 3 3 6" xfId="28483"/>
    <cellStyle name="SAPBEXexcBad9 15 3 4" xfId="8810"/>
    <cellStyle name="SAPBEXexcBad9 15 3 5" xfId="13378"/>
    <cellStyle name="SAPBEXexcBad9 15 3 6" xfId="17622"/>
    <cellStyle name="SAPBEXexcBad9 15 3 7" xfId="21934"/>
    <cellStyle name="SAPBEXexcBad9 15 3 8" xfId="26071"/>
    <cellStyle name="SAPBEXexcBad9 15 4" xfId="4485"/>
    <cellStyle name="SAPBEXexcBad9 15 5" xfId="12643"/>
    <cellStyle name="SAPBEXexcBad9 15 6" xfId="12363"/>
    <cellStyle name="SAPBEXexcBad9 15 7" xfId="21237"/>
    <cellStyle name="SAPBEXexcBad9 15 8" xfId="18721"/>
    <cellStyle name="SAPBEXexcBad9 16" xfId="3826"/>
    <cellStyle name="SAPBEXexcBad9 16 2" xfId="5928"/>
    <cellStyle name="SAPBEXexcBad9 16 2 2" xfId="7196"/>
    <cellStyle name="SAPBEXexcBad9 16 2 2 2" xfId="4086"/>
    <cellStyle name="SAPBEXexcBad9 16 2 2 3" xfId="15584"/>
    <cellStyle name="SAPBEXexcBad9 16 2 2 4" xfId="19839"/>
    <cellStyle name="SAPBEXexcBad9 16 2 2 5" xfId="24103"/>
    <cellStyle name="SAPBEXexcBad9 16 2 2 6" xfId="28227"/>
    <cellStyle name="SAPBEXexcBad9 16 2 3" xfId="8434"/>
    <cellStyle name="SAPBEXexcBad9 16 2 3 2" xfId="9187"/>
    <cellStyle name="SAPBEXexcBad9 16 2 3 3" xfId="16821"/>
    <cellStyle name="SAPBEXexcBad9 16 2 3 4" xfId="21068"/>
    <cellStyle name="SAPBEXexcBad9 16 2 3 5" xfId="25327"/>
    <cellStyle name="SAPBEXexcBad9 16 2 3 6" xfId="29434"/>
    <cellStyle name="SAPBEXexcBad9 16 2 4" xfId="9027"/>
    <cellStyle name="SAPBEXexcBad9 16 2 5" xfId="14330"/>
    <cellStyle name="SAPBEXexcBad9 16 2 6" xfId="18573"/>
    <cellStyle name="SAPBEXexcBad9 16 2 7" xfId="22886"/>
    <cellStyle name="SAPBEXexcBad9 16 2 8" xfId="27022"/>
    <cellStyle name="SAPBEXexcBad9 16 3" xfId="4976"/>
    <cellStyle name="SAPBEXexcBad9 16 3 2" xfId="6246"/>
    <cellStyle name="SAPBEXexcBad9 16 3 2 2" xfId="8624"/>
    <cellStyle name="SAPBEXexcBad9 16 3 2 3" xfId="14635"/>
    <cellStyle name="SAPBEXexcBad9 16 3 2 4" xfId="18890"/>
    <cellStyle name="SAPBEXexcBad9 16 3 2 5" xfId="23154"/>
    <cellStyle name="SAPBEXexcBad9 16 3 2 6" xfId="27278"/>
    <cellStyle name="SAPBEXexcBad9 16 3 3" xfId="7484"/>
    <cellStyle name="SAPBEXexcBad9 16 3 3 2" xfId="10218"/>
    <cellStyle name="SAPBEXexcBad9 16 3 3 3" xfId="15871"/>
    <cellStyle name="SAPBEXexcBad9 16 3 3 4" xfId="20118"/>
    <cellStyle name="SAPBEXexcBad9 16 3 3 5" xfId="24377"/>
    <cellStyle name="SAPBEXexcBad9 16 3 3 6" xfId="28484"/>
    <cellStyle name="SAPBEXexcBad9 16 3 4" xfId="9437"/>
    <cellStyle name="SAPBEXexcBad9 16 3 5" xfId="13379"/>
    <cellStyle name="SAPBEXexcBad9 16 3 6" xfId="17623"/>
    <cellStyle name="SAPBEXexcBad9 16 3 7" xfId="21935"/>
    <cellStyle name="SAPBEXexcBad9 16 3 8" xfId="26072"/>
    <cellStyle name="SAPBEXexcBad9 16 4" xfId="9577"/>
    <cellStyle name="SAPBEXexcBad9 16 5" xfId="12644"/>
    <cellStyle name="SAPBEXexcBad9 16 6" xfId="12362"/>
    <cellStyle name="SAPBEXexcBad9 16 7" xfId="21238"/>
    <cellStyle name="SAPBEXexcBad9 16 8" xfId="18722"/>
    <cellStyle name="SAPBEXexcBad9 17" xfId="3226"/>
    <cellStyle name="SAPBEXexcBad9 17 2" xfId="5927"/>
    <cellStyle name="SAPBEXexcBad9 17 2 2" xfId="7195"/>
    <cellStyle name="SAPBEXexcBad9 17 2 2 2" xfId="4703"/>
    <cellStyle name="SAPBEXexcBad9 17 2 2 3" xfId="15583"/>
    <cellStyle name="SAPBEXexcBad9 17 2 2 4" xfId="19838"/>
    <cellStyle name="SAPBEXexcBad9 17 2 2 5" xfId="24102"/>
    <cellStyle name="SAPBEXexcBad9 17 2 2 6" xfId="28226"/>
    <cellStyle name="SAPBEXexcBad9 17 2 3" xfId="8433"/>
    <cellStyle name="SAPBEXexcBad9 17 2 3 2" xfId="11531"/>
    <cellStyle name="SAPBEXexcBad9 17 2 3 3" xfId="16820"/>
    <cellStyle name="SAPBEXexcBad9 17 2 3 4" xfId="21067"/>
    <cellStyle name="SAPBEXexcBad9 17 2 3 5" xfId="25326"/>
    <cellStyle name="SAPBEXexcBad9 17 2 3 6" xfId="29433"/>
    <cellStyle name="SAPBEXexcBad9 17 2 4" xfId="8864"/>
    <cellStyle name="SAPBEXexcBad9 17 2 5" xfId="14329"/>
    <cellStyle name="SAPBEXexcBad9 17 2 6" xfId="18572"/>
    <cellStyle name="SAPBEXexcBad9 17 2 7" xfId="22885"/>
    <cellStyle name="SAPBEXexcBad9 17 2 8" xfId="27021"/>
    <cellStyle name="SAPBEXexcBad9 17 3" xfId="4977"/>
    <cellStyle name="SAPBEXexcBad9 17 3 2" xfId="6247"/>
    <cellStyle name="SAPBEXexcBad9 17 3 2 2" xfId="10771"/>
    <cellStyle name="SAPBEXexcBad9 17 3 2 3" xfId="14636"/>
    <cellStyle name="SAPBEXexcBad9 17 3 2 4" xfId="18891"/>
    <cellStyle name="SAPBEXexcBad9 17 3 2 5" xfId="23155"/>
    <cellStyle name="SAPBEXexcBad9 17 3 2 6" xfId="27279"/>
    <cellStyle name="SAPBEXexcBad9 17 3 3" xfId="7485"/>
    <cellStyle name="SAPBEXexcBad9 17 3 3 2" xfId="12058"/>
    <cellStyle name="SAPBEXexcBad9 17 3 3 3" xfId="15872"/>
    <cellStyle name="SAPBEXexcBad9 17 3 3 4" xfId="20119"/>
    <cellStyle name="SAPBEXexcBad9 17 3 3 5" xfId="24378"/>
    <cellStyle name="SAPBEXexcBad9 17 3 3 6" xfId="28485"/>
    <cellStyle name="SAPBEXexcBad9 17 3 4" xfId="11605"/>
    <cellStyle name="SAPBEXexcBad9 17 3 5" xfId="13380"/>
    <cellStyle name="SAPBEXexcBad9 17 3 6" xfId="17624"/>
    <cellStyle name="SAPBEXexcBad9 17 3 7" xfId="21936"/>
    <cellStyle name="SAPBEXexcBad9 17 3 8" xfId="26073"/>
    <cellStyle name="SAPBEXexcBad9 17 4" xfId="4181"/>
    <cellStyle name="SAPBEXexcBad9 17 5" xfId="12645"/>
    <cellStyle name="SAPBEXexcBad9 17 6" xfId="12361"/>
    <cellStyle name="SAPBEXexcBad9 17 7" xfId="21239"/>
    <cellStyle name="SAPBEXexcBad9 17 8" xfId="18725"/>
    <cellStyle name="SAPBEXexcBad9 18" xfId="3643"/>
    <cellStyle name="SAPBEXexcBad9 18 2" xfId="5477"/>
    <cellStyle name="SAPBEXexcBad9 18 2 2" xfId="6745"/>
    <cellStyle name="SAPBEXexcBad9 18 2 2 2" xfId="11433"/>
    <cellStyle name="SAPBEXexcBad9 18 2 2 3" xfId="15133"/>
    <cellStyle name="SAPBEXexcBad9 18 2 2 4" xfId="19388"/>
    <cellStyle name="SAPBEXexcBad9 18 2 2 5" xfId="23652"/>
    <cellStyle name="SAPBEXexcBad9 18 2 2 6" xfId="27776"/>
    <cellStyle name="SAPBEXexcBad9 18 2 3" xfId="7983"/>
    <cellStyle name="SAPBEXexcBad9 18 2 3 2" xfId="11207"/>
    <cellStyle name="SAPBEXexcBad9 18 2 3 3" xfId="16370"/>
    <cellStyle name="SAPBEXexcBad9 18 2 3 4" xfId="20617"/>
    <cellStyle name="SAPBEXexcBad9 18 2 3 5" xfId="24876"/>
    <cellStyle name="SAPBEXexcBad9 18 2 3 6" xfId="28983"/>
    <cellStyle name="SAPBEXexcBad9 18 2 4" xfId="8854"/>
    <cellStyle name="SAPBEXexcBad9 18 2 5" xfId="13879"/>
    <cellStyle name="SAPBEXexcBad9 18 2 6" xfId="18122"/>
    <cellStyle name="SAPBEXexcBad9 18 2 7" xfId="22435"/>
    <cellStyle name="SAPBEXexcBad9 18 2 8" xfId="26571"/>
    <cellStyle name="SAPBEXexcBad9 18 3" xfId="4978"/>
    <cellStyle name="SAPBEXexcBad9 18 3 2" xfId="6248"/>
    <cellStyle name="SAPBEXexcBad9 18 3 2 2" xfId="10621"/>
    <cellStyle name="SAPBEXexcBad9 18 3 2 3" xfId="14637"/>
    <cellStyle name="SAPBEXexcBad9 18 3 2 4" xfId="18892"/>
    <cellStyle name="SAPBEXexcBad9 18 3 2 5" xfId="23156"/>
    <cellStyle name="SAPBEXexcBad9 18 3 2 6" xfId="27280"/>
    <cellStyle name="SAPBEXexcBad9 18 3 3" xfId="7486"/>
    <cellStyle name="SAPBEXexcBad9 18 3 3 2" xfId="8766"/>
    <cellStyle name="SAPBEXexcBad9 18 3 3 3" xfId="15873"/>
    <cellStyle name="SAPBEXexcBad9 18 3 3 4" xfId="20120"/>
    <cellStyle name="SAPBEXexcBad9 18 3 3 5" xfId="24379"/>
    <cellStyle name="SAPBEXexcBad9 18 3 3 6" xfId="28486"/>
    <cellStyle name="SAPBEXexcBad9 18 3 4" xfId="10862"/>
    <cellStyle name="SAPBEXexcBad9 18 3 5" xfId="13381"/>
    <cellStyle name="SAPBEXexcBad9 18 3 6" xfId="17625"/>
    <cellStyle name="SAPBEXexcBad9 18 3 7" xfId="21937"/>
    <cellStyle name="SAPBEXexcBad9 18 3 8" xfId="26074"/>
    <cellStyle name="SAPBEXexcBad9 18 4" xfId="11385"/>
    <cellStyle name="SAPBEXexcBad9 18 5" xfId="12646"/>
    <cellStyle name="SAPBEXexcBad9 18 6" xfId="12360"/>
    <cellStyle name="SAPBEXexcBad9 18 7" xfId="21240"/>
    <cellStyle name="SAPBEXexcBad9 18 8" xfId="18730"/>
    <cellStyle name="SAPBEXexcBad9 19" xfId="3588"/>
    <cellStyle name="SAPBEXexcBad9 19 2" xfId="5926"/>
    <cellStyle name="SAPBEXexcBad9 19 2 2" xfId="7194"/>
    <cellStyle name="SAPBEXexcBad9 19 2 2 2" xfId="10786"/>
    <cellStyle name="SAPBEXexcBad9 19 2 2 3" xfId="15582"/>
    <cellStyle name="SAPBEXexcBad9 19 2 2 4" xfId="19837"/>
    <cellStyle name="SAPBEXexcBad9 19 2 2 5" xfId="24101"/>
    <cellStyle name="SAPBEXexcBad9 19 2 2 6" xfId="28225"/>
    <cellStyle name="SAPBEXexcBad9 19 2 3" xfId="8432"/>
    <cellStyle name="SAPBEXexcBad9 19 2 3 2" xfId="10402"/>
    <cellStyle name="SAPBEXexcBad9 19 2 3 3" xfId="16819"/>
    <cellStyle name="SAPBEXexcBad9 19 2 3 4" xfId="21066"/>
    <cellStyle name="SAPBEXexcBad9 19 2 3 5" xfId="25325"/>
    <cellStyle name="SAPBEXexcBad9 19 2 3 6" xfId="29432"/>
    <cellStyle name="SAPBEXexcBad9 19 2 4" xfId="8707"/>
    <cellStyle name="SAPBEXexcBad9 19 2 5" xfId="14328"/>
    <cellStyle name="SAPBEXexcBad9 19 2 6" xfId="18571"/>
    <cellStyle name="SAPBEXexcBad9 19 2 7" xfId="22884"/>
    <cellStyle name="SAPBEXexcBad9 19 2 8" xfId="27020"/>
    <cellStyle name="SAPBEXexcBad9 19 3" xfId="4979"/>
    <cellStyle name="SAPBEXexcBad9 19 3 2" xfId="6249"/>
    <cellStyle name="SAPBEXexcBad9 19 3 2 2" xfId="10466"/>
    <cellStyle name="SAPBEXexcBad9 19 3 2 3" xfId="14638"/>
    <cellStyle name="SAPBEXexcBad9 19 3 2 4" xfId="18893"/>
    <cellStyle name="SAPBEXexcBad9 19 3 2 5" xfId="23157"/>
    <cellStyle name="SAPBEXexcBad9 19 3 2 6" xfId="27281"/>
    <cellStyle name="SAPBEXexcBad9 19 3 3" xfId="7487"/>
    <cellStyle name="SAPBEXexcBad9 19 3 3 2" xfId="11770"/>
    <cellStyle name="SAPBEXexcBad9 19 3 3 3" xfId="15874"/>
    <cellStyle name="SAPBEXexcBad9 19 3 3 4" xfId="20121"/>
    <cellStyle name="SAPBEXexcBad9 19 3 3 5" xfId="24380"/>
    <cellStyle name="SAPBEXexcBad9 19 3 3 6" xfId="28487"/>
    <cellStyle name="SAPBEXexcBad9 19 3 4" xfId="10716"/>
    <cellStyle name="SAPBEXexcBad9 19 3 5" xfId="13382"/>
    <cellStyle name="SAPBEXexcBad9 19 3 6" xfId="17626"/>
    <cellStyle name="SAPBEXexcBad9 19 3 7" xfId="21938"/>
    <cellStyle name="SAPBEXexcBad9 19 3 8" xfId="26075"/>
    <cellStyle name="SAPBEXexcBad9 19 4" xfId="4473"/>
    <cellStyle name="SAPBEXexcBad9 19 5" xfId="12647"/>
    <cellStyle name="SAPBEXexcBad9 19 6" xfId="12359"/>
    <cellStyle name="SAPBEXexcBad9 19 7" xfId="21241"/>
    <cellStyle name="SAPBEXexcBad9 19 8" xfId="17494"/>
    <cellStyle name="SAPBEXexcBad9 2" xfId="3435"/>
    <cellStyle name="SAPBEXexcBad9 2 2" xfId="5925"/>
    <cellStyle name="SAPBEXexcBad9 2 2 2" xfId="7193"/>
    <cellStyle name="SAPBEXexcBad9 2 2 2 2" xfId="4647"/>
    <cellStyle name="SAPBEXexcBad9 2 2 2 3" xfId="15581"/>
    <cellStyle name="SAPBEXexcBad9 2 2 2 4" xfId="19836"/>
    <cellStyle name="SAPBEXexcBad9 2 2 2 5" xfId="24100"/>
    <cellStyle name="SAPBEXexcBad9 2 2 2 6" xfId="28224"/>
    <cellStyle name="SAPBEXexcBad9 2 2 3" xfId="8431"/>
    <cellStyle name="SAPBEXexcBad9 2 2 3 2" xfId="9240"/>
    <cellStyle name="SAPBEXexcBad9 2 2 3 3" xfId="16818"/>
    <cellStyle name="SAPBEXexcBad9 2 2 3 4" xfId="21065"/>
    <cellStyle name="SAPBEXexcBad9 2 2 3 5" xfId="25324"/>
    <cellStyle name="SAPBEXexcBad9 2 2 3 6" xfId="29431"/>
    <cellStyle name="SAPBEXexcBad9 2 2 4" xfId="10286"/>
    <cellStyle name="SAPBEXexcBad9 2 2 5" xfId="14327"/>
    <cellStyle name="SAPBEXexcBad9 2 2 6" xfId="18570"/>
    <cellStyle name="SAPBEXexcBad9 2 2 7" xfId="22883"/>
    <cellStyle name="SAPBEXexcBad9 2 2 8" xfId="27019"/>
    <cellStyle name="SAPBEXexcBad9 2 3" xfId="4980"/>
    <cellStyle name="SAPBEXexcBad9 2 3 2" xfId="6250"/>
    <cellStyle name="SAPBEXexcBad9 2 3 2 2" xfId="11001"/>
    <cellStyle name="SAPBEXexcBad9 2 3 2 3" xfId="14639"/>
    <cellStyle name="SAPBEXexcBad9 2 3 2 4" xfId="18894"/>
    <cellStyle name="SAPBEXexcBad9 2 3 2 5" xfId="23158"/>
    <cellStyle name="SAPBEXexcBad9 2 3 2 6" xfId="27282"/>
    <cellStyle name="SAPBEXexcBad9 2 3 3" xfId="7488"/>
    <cellStyle name="SAPBEXexcBad9 2 3 3 2" xfId="9152"/>
    <cellStyle name="SAPBEXexcBad9 2 3 3 3" xfId="15875"/>
    <cellStyle name="SAPBEXexcBad9 2 3 3 4" xfId="20122"/>
    <cellStyle name="SAPBEXexcBad9 2 3 3 5" xfId="24381"/>
    <cellStyle name="SAPBEXexcBad9 2 3 3 6" xfId="28488"/>
    <cellStyle name="SAPBEXexcBad9 2 3 4" xfId="11695"/>
    <cellStyle name="SAPBEXexcBad9 2 3 5" xfId="13383"/>
    <cellStyle name="SAPBEXexcBad9 2 3 6" xfId="17627"/>
    <cellStyle name="SAPBEXexcBad9 2 3 7" xfId="21939"/>
    <cellStyle name="SAPBEXexcBad9 2 3 8" xfId="26076"/>
    <cellStyle name="SAPBEXexcBad9 2 4" xfId="4330"/>
    <cellStyle name="SAPBEXexcBad9 2 5" xfId="12648"/>
    <cellStyle name="SAPBEXexcBad9 2 6" xfId="12358"/>
    <cellStyle name="SAPBEXexcBad9 2 7" xfId="21242"/>
    <cellStyle name="SAPBEXexcBad9 2 8" xfId="18731"/>
    <cellStyle name="SAPBEXexcBad9 20" xfId="5935"/>
    <cellStyle name="SAPBEXexcBad9 20 2" xfId="7203"/>
    <cellStyle name="SAPBEXexcBad9 20 2 2" xfId="9278"/>
    <cellStyle name="SAPBEXexcBad9 20 2 3" xfId="15591"/>
    <cellStyle name="SAPBEXexcBad9 20 2 4" xfId="19846"/>
    <cellStyle name="SAPBEXexcBad9 20 2 5" xfId="24110"/>
    <cellStyle name="SAPBEXexcBad9 20 2 6" xfId="28234"/>
    <cellStyle name="SAPBEXexcBad9 20 3" xfId="8441"/>
    <cellStyle name="SAPBEXexcBad9 20 3 2" xfId="9188"/>
    <cellStyle name="SAPBEXexcBad9 20 3 3" xfId="16828"/>
    <cellStyle name="SAPBEXexcBad9 20 3 4" xfId="21075"/>
    <cellStyle name="SAPBEXexcBad9 20 3 5" xfId="25334"/>
    <cellStyle name="SAPBEXexcBad9 20 3 6" xfId="29441"/>
    <cellStyle name="SAPBEXexcBad9 20 4" xfId="11156"/>
    <cellStyle name="SAPBEXexcBad9 20 5" xfId="14337"/>
    <cellStyle name="SAPBEXexcBad9 20 6" xfId="18580"/>
    <cellStyle name="SAPBEXexcBad9 20 7" xfId="22893"/>
    <cellStyle name="SAPBEXexcBad9 20 8" xfId="27029"/>
    <cellStyle name="SAPBEXexcBad9 21" xfId="4969"/>
    <cellStyle name="SAPBEXexcBad9 21 2" xfId="6239"/>
    <cellStyle name="SAPBEXexcBad9 21 2 2" xfId="4582"/>
    <cellStyle name="SAPBEXexcBad9 21 2 3" xfId="14628"/>
    <cellStyle name="SAPBEXexcBad9 21 2 4" xfId="18883"/>
    <cellStyle name="SAPBEXexcBad9 21 2 5" xfId="23147"/>
    <cellStyle name="SAPBEXexcBad9 21 2 6" xfId="27271"/>
    <cellStyle name="SAPBEXexcBad9 21 3" xfId="7477"/>
    <cellStyle name="SAPBEXexcBad9 21 3 2" xfId="9057"/>
    <cellStyle name="SAPBEXexcBad9 21 3 3" xfId="15864"/>
    <cellStyle name="SAPBEXexcBad9 21 3 4" xfId="20111"/>
    <cellStyle name="SAPBEXexcBad9 21 3 5" xfId="24370"/>
    <cellStyle name="SAPBEXexcBad9 21 3 6" xfId="28477"/>
    <cellStyle name="SAPBEXexcBad9 21 4" xfId="10599"/>
    <cellStyle name="SAPBEXexcBad9 21 5" xfId="13372"/>
    <cellStyle name="SAPBEXexcBad9 21 6" xfId="17616"/>
    <cellStyle name="SAPBEXexcBad9 21 7" xfId="21928"/>
    <cellStyle name="SAPBEXexcBad9 21 8" xfId="26065"/>
    <cellStyle name="SAPBEXexcBad9 22" xfId="12009"/>
    <cellStyle name="SAPBEXexcBad9 23" xfId="12278"/>
    <cellStyle name="SAPBEXexcBad9 24" xfId="13125"/>
    <cellStyle name="SAPBEXexcBad9 25" xfId="13176"/>
    <cellStyle name="SAPBEXexcBad9 26" xfId="21700"/>
    <cellStyle name="SAPBEXexcBad9 3" xfId="3540"/>
    <cellStyle name="SAPBEXexcBad9 3 2" xfId="5924"/>
    <cellStyle name="SAPBEXexcBad9 3 2 2" xfId="7192"/>
    <cellStyle name="SAPBEXexcBad9 3 2 2 2" xfId="4696"/>
    <cellStyle name="SAPBEXexcBad9 3 2 2 3" xfId="15580"/>
    <cellStyle name="SAPBEXexcBad9 3 2 2 4" xfId="19835"/>
    <cellStyle name="SAPBEXexcBad9 3 2 2 5" xfId="24099"/>
    <cellStyle name="SAPBEXexcBad9 3 2 2 6" xfId="28223"/>
    <cellStyle name="SAPBEXexcBad9 3 2 3" xfId="8430"/>
    <cellStyle name="SAPBEXexcBad9 3 2 3 2" xfId="4051"/>
    <cellStyle name="SAPBEXexcBad9 3 2 3 3" xfId="16817"/>
    <cellStyle name="SAPBEXexcBad9 3 2 3 4" xfId="21064"/>
    <cellStyle name="SAPBEXexcBad9 3 2 3 5" xfId="25323"/>
    <cellStyle name="SAPBEXexcBad9 3 2 3 6" xfId="29430"/>
    <cellStyle name="SAPBEXexcBad9 3 2 4" xfId="11743"/>
    <cellStyle name="SAPBEXexcBad9 3 2 5" xfId="14326"/>
    <cellStyle name="SAPBEXexcBad9 3 2 6" xfId="18569"/>
    <cellStyle name="SAPBEXexcBad9 3 2 7" xfId="22882"/>
    <cellStyle name="SAPBEXexcBad9 3 2 8" xfId="27018"/>
    <cellStyle name="SAPBEXexcBad9 3 3" xfId="4981"/>
    <cellStyle name="SAPBEXexcBad9 3 3 2" xfId="6251"/>
    <cellStyle name="SAPBEXexcBad9 3 3 2 2" xfId="3924"/>
    <cellStyle name="SAPBEXexcBad9 3 3 2 3" xfId="14640"/>
    <cellStyle name="SAPBEXexcBad9 3 3 2 4" xfId="18895"/>
    <cellStyle name="SAPBEXexcBad9 3 3 2 5" xfId="23159"/>
    <cellStyle name="SAPBEXexcBad9 3 3 2 6" xfId="27283"/>
    <cellStyle name="SAPBEXexcBad9 3 3 3" xfId="7489"/>
    <cellStyle name="SAPBEXexcBad9 3 3 3 2" xfId="11946"/>
    <cellStyle name="SAPBEXexcBad9 3 3 3 3" xfId="15876"/>
    <cellStyle name="SAPBEXexcBad9 3 3 3 4" xfId="20123"/>
    <cellStyle name="SAPBEXexcBad9 3 3 3 5" xfId="24382"/>
    <cellStyle name="SAPBEXexcBad9 3 3 3 6" xfId="28489"/>
    <cellStyle name="SAPBEXexcBad9 3 3 4" xfId="9802"/>
    <cellStyle name="SAPBEXexcBad9 3 3 5" xfId="13384"/>
    <cellStyle name="SAPBEXexcBad9 3 3 6" xfId="17628"/>
    <cellStyle name="SAPBEXexcBad9 3 3 7" xfId="21940"/>
    <cellStyle name="SAPBEXexcBad9 3 3 8" xfId="26077"/>
    <cellStyle name="SAPBEXexcBad9 3 4" xfId="9415"/>
    <cellStyle name="SAPBEXexcBad9 3 5" xfId="12649"/>
    <cellStyle name="SAPBEXexcBad9 3 6" xfId="12357"/>
    <cellStyle name="SAPBEXexcBad9 3 7" xfId="21243"/>
    <cellStyle name="SAPBEXexcBad9 3 8" xfId="18732"/>
    <cellStyle name="SAPBEXexcBad9 4" xfId="3683"/>
    <cellStyle name="SAPBEXexcBad9 4 2" xfId="5923"/>
    <cellStyle name="SAPBEXexcBad9 4 2 2" xfId="7191"/>
    <cellStyle name="SAPBEXexcBad9 4 2 2 2" xfId="4267"/>
    <cellStyle name="SAPBEXexcBad9 4 2 2 3" xfId="15579"/>
    <cellStyle name="SAPBEXexcBad9 4 2 2 4" xfId="19834"/>
    <cellStyle name="SAPBEXexcBad9 4 2 2 5" xfId="24098"/>
    <cellStyle name="SAPBEXexcBad9 4 2 2 6" xfId="28222"/>
    <cellStyle name="SAPBEXexcBad9 4 2 3" xfId="8429"/>
    <cellStyle name="SAPBEXexcBad9 4 2 3 2" xfId="11480"/>
    <cellStyle name="SAPBEXexcBad9 4 2 3 3" xfId="16816"/>
    <cellStyle name="SAPBEXexcBad9 4 2 3 4" xfId="21063"/>
    <cellStyle name="SAPBEXexcBad9 4 2 3 5" xfId="25322"/>
    <cellStyle name="SAPBEXexcBad9 4 2 3 6" xfId="29429"/>
    <cellStyle name="SAPBEXexcBad9 4 2 4" xfId="11081"/>
    <cellStyle name="SAPBEXexcBad9 4 2 5" xfId="14325"/>
    <cellStyle name="SAPBEXexcBad9 4 2 6" xfId="18568"/>
    <cellStyle name="SAPBEXexcBad9 4 2 7" xfId="22881"/>
    <cellStyle name="SAPBEXexcBad9 4 2 8" xfId="27017"/>
    <cellStyle name="SAPBEXexcBad9 4 3" xfId="4982"/>
    <cellStyle name="SAPBEXexcBad9 4 3 2" xfId="6252"/>
    <cellStyle name="SAPBEXexcBad9 4 3 2 2" xfId="10196"/>
    <cellStyle name="SAPBEXexcBad9 4 3 2 3" xfId="14641"/>
    <cellStyle name="SAPBEXexcBad9 4 3 2 4" xfId="18896"/>
    <cellStyle name="SAPBEXexcBad9 4 3 2 5" xfId="23160"/>
    <cellStyle name="SAPBEXexcBad9 4 3 2 6" xfId="27284"/>
    <cellStyle name="SAPBEXexcBad9 4 3 3" xfId="7490"/>
    <cellStyle name="SAPBEXexcBad9 4 3 3 2" xfId="9513"/>
    <cellStyle name="SAPBEXexcBad9 4 3 3 3" xfId="15877"/>
    <cellStyle name="SAPBEXexcBad9 4 3 3 4" xfId="20124"/>
    <cellStyle name="SAPBEXexcBad9 4 3 3 5" xfId="24383"/>
    <cellStyle name="SAPBEXexcBad9 4 3 3 6" xfId="28490"/>
    <cellStyle name="SAPBEXexcBad9 4 3 4" xfId="11878"/>
    <cellStyle name="SAPBEXexcBad9 4 3 5" xfId="13385"/>
    <cellStyle name="SAPBEXexcBad9 4 3 6" xfId="17629"/>
    <cellStyle name="SAPBEXexcBad9 4 3 7" xfId="21941"/>
    <cellStyle name="SAPBEXexcBad9 4 3 8" xfId="26078"/>
    <cellStyle name="SAPBEXexcBad9 4 4" xfId="10942"/>
    <cellStyle name="SAPBEXexcBad9 4 5" xfId="12650"/>
    <cellStyle name="SAPBEXexcBad9 4 6" xfId="12356"/>
    <cellStyle name="SAPBEXexcBad9 4 7" xfId="21244"/>
    <cellStyle name="SAPBEXexcBad9 4 8" xfId="18733"/>
    <cellStyle name="SAPBEXexcBad9 5" xfId="3065"/>
    <cellStyle name="SAPBEXexcBad9 5 2" xfId="5922"/>
    <cellStyle name="SAPBEXexcBad9 5 2 2" xfId="7190"/>
    <cellStyle name="SAPBEXexcBad9 5 2 2 2" xfId="10824"/>
    <cellStyle name="SAPBEXexcBad9 5 2 2 3" xfId="15578"/>
    <cellStyle name="SAPBEXexcBad9 5 2 2 4" xfId="19833"/>
    <cellStyle name="SAPBEXexcBad9 5 2 2 5" xfId="24097"/>
    <cellStyle name="SAPBEXexcBad9 5 2 2 6" xfId="28221"/>
    <cellStyle name="SAPBEXexcBad9 5 2 3" xfId="8428"/>
    <cellStyle name="SAPBEXexcBad9 5 2 3 2" xfId="10350"/>
    <cellStyle name="SAPBEXexcBad9 5 2 3 3" xfId="16815"/>
    <cellStyle name="SAPBEXexcBad9 5 2 3 4" xfId="21062"/>
    <cellStyle name="SAPBEXexcBad9 5 2 3 5" xfId="25321"/>
    <cellStyle name="SAPBEXexcBad9 5 2 3 6" xfId="29428"/>
    <cellStyle name="SAPBEXexcBad9 5 2 4" xfId="9761"/>
    <cellStyle name="SAPBEXexcBad9 5 2 5" xfId="14324"/>
    <cellStyle name="SAPBEXexcBad9 5 2 6" xfId="18567"/>
    <cellStyle name="SAPBEXexcBad9 5 2 7" xfId="22880"/>
    <cellStyle name="SAPBEXexcBad9 5 2 8" xfId="27016"/>
    <cellStyle name="SAPBEXexcBad9 5 3" xfId="4983"/>
    <cellStyle name="SAPBEXexcBad9 5 3 2" xfId="6253"/>
    <cellStyle name="SAPBEXexcBad9 5 3 2 2" xfId="3987"/>
    <cellStyle name="SAPBEXexcBad9 5 3 2 3" xfId="14642"/>
    <cellStyle name="SAPBEXexcBad9 5 3 2 4" xfId="18897"/>
    <cellStyle name="SAPBEXexcBad9 5 3 2 5" xfId="23161"/>
    <cellStyle name="SAPBEXexcBad9 5 3 2 6" xfId="27285"/>
    <cellStyle name="SAPBEXexcBad9 5 3 3" xfId="7491"/>
    <cellStyle name="SAPBEXexcBad9 5 3 3 2" xfId="11347"/>
    <cellStyle name="SAPBEXexcBad9 5 3 3 3" xfId="15878"/>
    <cellStyle name="SAPBEXexcBad9 5 3 3 4" xfId="20125"/>
    <cellStyle name="SAPBEXexcBad9 5 3 3 5" xfId="24384"/>
    <cellStyle name="SAPBEXexcBad9 5 3 3 6" xfId="28491"/>
    <cellStyle name="SAPBEXexcBad9 5 3 4" xfId="4191"/>
    <cellStyle name="SAPBEXexcBad9 5 3 5" xfId="13386"/>
    <cellStyle name="SAPBEXexcBad9 5 3 6" xfId="17630"/>
    <cellStyle name="SAPBEXexcBad9 5 3 7" xfId="21942"/>
    <cellStyle name="SAPBEXexcBad9 5 3 8" xfId="26079"/>
    <cellStyle name="SAPBEXexcBad9 5 4" xfId="4342"/>
    <cellStyle name="SAPBEXexcBad9 5 5" xfId="12651"/>
    <cellStyle name="SAPBEXexcBad9 5 6" xfId="12355"/>
    <cellStyle name="SAPBEXexcBad9 5 7" xfId="21245"/>
    <cellStyle name="SAPBEXexcBad9 5 8" xfId="18734"/>
    <cellStyle name="SAPBEXexcBad9 6" xfId="3051"/>
    <cellStyle name="SAPBEXexcBad9 6 2" xfId="5921"/>
    <cellStyle name="SAPBEXexcBad9 6 2 2" xfId="7189"/>
    <cellStyle name="SAPBEXexcBad9 6 2 2 2" xfId="11441"/>
    <cellStyle name="SAPBEXexcBad9 6 2 2 3" xfId="15577"/>
    <cellStyle name="SAPBEXexcBad9 6 2 2 4" xfId="19832"/>
    <cellStyle name="SAPBEXexcBad9 6 2 2 5" xfId="24096"/>
    <cellStyle name="SAPBEXexcBad9 6 2 2 6" xfId="28220"/>
    <cellStyle name="SAPBEXexcBad9 6 2 3" xfId="8427"/>
    <cellStyle name="SAPBEXexcBad9 6 2 3 2" xfId="9186"/>
    <cellStyle name="SAPBEXexcBad9 6 2 3 3" xfId="16814"/>
    <cellStyle name="SAPBEXexcBad9 6 2 3 4" xfId="21061"/>
    <cellStyle name="SAPBEXexcBad9 6 2 3 5" xfId="25320"/>
    <cellStyle name="SAPBEXexcBad9 6 2 3 6" xfId="29427"/>
    <cellStyle name="SAPBEXexcBad9 6 2 4" xfId="11492"/>
    <cellStyle name="SAPBEXexcBad9 6 2 5" xfId="14323"/>
    <cellStyle name="SAPBEXexcBad9 6 2 6" xfId="18566"/>
    <cellStyle name="SAPBEXexcBad9 6 2 7" xfId="22879"/>
    <cellStyle name="SAPBEXexcBad9 6 2 8" xfId="27015"/>
    <cellStyle name="SAPBEXexcBad9 6 3" xfId="4984"/>
    <cellStyle name="SAPBEXexcBad9 6 3 2" xfId="6254"/>
    <cellStyle name="SAPBEXexcBad9 6 3 2 2" xfId="9945"/>
    <cellStyle name="SAPBEXexcBad9 6 3 2 3" xfId="14643"/>
    <cellStyle name="SAPBEXexcBad9 6 3 2 4" xfId="18898"/>
    <cellStyle name="SAPBEXexcBad9 6 3 2 5" xfId="23162"/>
    <cellStyle name="SAPBEXexcBad9 6 3 2 6" xfId="27286"/>
    <cellStyle name="SAPBEXexcBad9 6 3 3" xfId="7492"/>
    <cellStyle name="SAPBEXexcBad9 6 3 3 2" xfId="12008"/>
    <cellStyle name="SAPBEXexcBad9 6 3 3 3" xfId="15879"/>
    <cellStyle name="SAPBEXexcBad9 6 3 3 4" xfId="20126"/>
    <cellStyle name="SAPBEXexcBad9 6 3 3 5" xfId="24385"/>
    <cellStyle name="SAPBEXexcBad9 6 3 3 6" xfId="28492"/>
    <cellStyle name="SAPBEXexcBad9 6 3 4" xfId="9104"/>
    <cellStyle name="SAPBEXexcBad9 6 3 5" xfId="13387"/>
    <cellStyle name="SAPBEXexcBad9 6 3 6" xfId="17631"/>
    <cellStyle name="SAPBEXexcBad9 6 3 7" xfId="21943"/>
    <cellStyle name="SAPBEXexcBad9 6 3 8" xfId="26080"/>
    <cellStyle name="SAPBEXexcBad9 6 4" xfId="11272"/>
    <cellStyle name="SAPBEXexcBad9 6 5" xfId="12652"/>
    <cellStyle name="SAPBEXexcBad9 6 6" xfId="12354"/>
    <cellStyle name="SAPBEXexcBad9 6 7" xfId="21246"/>
    <cellStyle name="SAPBEXexcBad9 6 8" xfId="18735"/>
    <cellStyle name="SAPBEXexcBad9 7" xfId="3516"/>
    <cellStyle name="SAPBEXexcBad9 7 2" xfId="5920"/>
    <cellStyle name="SAPBEXexcBad9 7 2 2" xfId="7188"/>
    <cellStyle name="SAPBEXexcBad9 7 2 2 2" xfId="3920"/>
    <cellStyle name="SAPBEXexcBad9 7 2 2 3" xfId="15576"/>
    <cellStyle name="SAPBEXexcBad9 7 2 2 4" xfId="19831"/>
    <cellStyle name="SAPBEXexcBad9 7 2 2 5" xfId="24095"/>
    <cellStyle name="SAPBEXexcBad9 7 2 2 6" xfId="28219"/>
    <cellStyle name="SAPBEXexcBad9 7 2 3" xfId="8426"/>
    <cellStyle name="SAPBEXexcBad9 7 2 3 2" xfId="11532"/>
    <cellStyle name="SAPBEXexcBad9 7 2 3 3" xfId="16813"/>
    <cellStyle name="SAPBEXexcBad9 7 2 3 4" xfId="21060"/>
    <cellStyle name="SAPBEXexcBad9 7 2 3 5" xfId="25319"/>
    <cellStyle name="SAPBEXexcBad9 7 2 3 6" xfId="29426"/>
    <cellStyle name="SAPBEXexcBad9 7 2 4" xfId="11827"/>
    <cellStyle name="SAPBEXexcBad9 7 2 5" xfId="14322"/>
    <cellStyle name="SAPBEXexcBad9 7 2 6" xfId="18565"/>
    <cellStyle name="SAPBEXexcBad9 7 2 7" xfId="22878"/>
    <cellStyle name="SAPBEXexcBad9 7 2 8" xfId="27014"/>
    <cellStyle name="SAPBEXexcBad9 7 3" xfId="4985"/>
    <cellStyle name="SAPBEXexcBad9 7 3 2" xfId="6255"/>
    <cellStyle name="SAPBEXexcBad9 7 3 2 2" xfId="10109"/>
    <cellStyle name="SAPBEXexcBad9 7 3 2 3" xfId="14644"/>
    <cellStyle name="SAPBEXexcBad9 7 3 2 4" xfId="18899"/>
    <cellStyle name="SAPBEXexcBad9 7 3 2 5" xfId="23163"/>
    <cellStyle name="SAPBEXexcBad9 7 3 2 6" xfId="27287"/>
    <cellStyle name="SAPBEXexcBad9 7 3 3" xfId="7493"/>
    <cellStyle name="SAPBEXexcBad9 7 3 3 2" xfId="8825"/>
    <cellStyle name="SAPBEXexcBad9 7 3 3 3" xfId="15880"/>
    <cellStyle name="SAPBEXexcBad9 7 3 3 4" xfId="20127"/>
    <cellStyle name="SAPBEXexcBad9 7 3 3 5" xfId="24386"/>
    <cellStyle name="SAPBEXexcBad9 7 3 3 6" xfId="28493"/>
    <cellStyle name="SAPBEXexcBad9 7 3 4" xfId="11989"/>
    <cellStyle name="SAPBEXexcBad9 7 3 5" xfId="13388"/>
    <cellStyle name="SAPBEXexcBad9 7 3 6" xfId="17632"/>
    <cellStyle name="SAPBEXexcBad9 7 3 7" xfId="21944"/>
    <cellStyle name="SAPBEXexcBad9 7 3 8" xfId="26081"/>
    <cellStyle name="SAPBEXexcBad9 7 4" xfId="6056"/>
    <cellStyle name="SAPBEXexcBad9 7 5" xfId="12653"/>
    <cellStyle name="SAPBEXexcBad9 7 6" xfId="12353"/>
    <cellStyle name="SAPBEXexcBad9 7 7" xfId="21247"/>
    <cellStyle name="SAPBEXexcBad9 7 8" xfId="18736"/>
    <cellStyle name="SAPBEXexcBad9 8" xfId="3199"/>
    <cellStyle name="SAPBEXexcBad9 8 2" xfId="5919"/>
    <cellStyle name="SAPBEXexcBad9 8 2 2" xfId="7187"/>
    <cellStyle name="SAPBEXexcBad9 8 2 2 2" xfId="11911"/>
    <cellStyle name="SAPBEXexcBad9 8 2 2 3" xfId="15575"/>
    <cellStyle name="SAPBEXexcBad9 8 2 2 4" xfId="19830"/>
    <cellStyle name="SAPBEXexcBad9 8 2 2 5" xfId="24094"/>
    <cellStyle name="SAPBEXexcBad9 8 2 2 6" xfId="28218"/>
    <cellStyle name="SAPBEXexcBad9 8 2 3" xfId="8425"/>
    <cellStyle name="SAPBEXexcBad9 8 2 3 2" xfId="10403"/>
    <cellStyle name="SAPBEXexcBad9 8 2 3 3" xfId="16812"/>
    <cellStyle name="SAPBEXexcBad9 8 2 3 4" xfId="21059"/>
    <cellStyle name="SAPBEXexcBad9 8 2 3 5" xfId="25318"/>
    <cellStyle name="SAPBEXexcBad9 8 2 3 6" xfId="29425"/>
    <cellStyle name="SAPBEXexcBad9 8 2 4" xfId="11971"/>
    <cellStyle name="SAPBEXexcBad9 8 2 5" xfId="14321"/>
    <cellStyle name="SAPBEXexcBad9 8 2 6" xfId="18564"/>
    <cellStyle name="SAPBEXexcBad9 8 2 7" xfId="22877"/>
    <cellStyle name="SAPBEXexcBad9 8 2 8" xfId="27013"/>
    <cellStyle name="SAPBEXexcBad9 8 3" xfId="4986"/>
    <cellStyle name="SAPBEXexcBad9 8 3 2" xfId="6256"/>
    <cellStyle name="SAPBEXexcBad9 8 3 2 2" xfId="10839"/>
    <cellStyle name="SAPBEXexcBad9 8 3 2 3" xfId="14645"/>
    <cellStyle name="SAPBEXexcBad9 8 3 2 4" xfId="18900"/>
    <cellStyle name="SAPBEXexcBad9 8 3 2 5" xfId="23164"/>
    <cellStyle name="SAPBEXexcBad9 8 3 2 6" xfId="27288"/>
    <cellStyle name="SAPBEXexcBad9 8 3 3" xfId="7494"/>
    <cellStyle name="SAPBEXexcBad9 8 3 3 2" xfId="4177"/>
    <cellStyle name="SAPBEXexcBad9 8 3 3 3" xfId="15881"/>
    <cellStyle name="SAPBEXexcBad9 8 3 3 4" xfId="20128"/>
    <cellStyle name="SAPBEXexcBad9 8 3 3 5" xfId="24387"/>
    <cellStyle name="SAPBEXexcBad9 8 3 3 6" xfId="28494"/>
    <cellStyle name="SAPBEXexcBad9 8 3 4" xfId="11845"/>
    <cellStyle name="SAPBEXexcBad9 8 3 5" xfId="13389"/>
    <cellStyle name="SAPBEXexcBad9 8 3 6" xfId="17633"/>
    <cellStyle name="SAPBEXexcBad9 8 3 7" xfId="21945"/>
    <cellStyle name="SAPBEXexcBad9 8 3 8" xfId="26082"/>
    <cellStyle name="SAPBEXexcBad9 8 4" xfId="9710"/>
    <cellStyle name="SAPBEXexcBad9 8 5" xfId="12654"/>
    <cellStyle name="SAPBEXexcBad9 8 6" xfId="12352"/>
    <cellStyle name="SAPBEXexcBad9 8 7" xfId="21248"/>
    <cellStyle name="SAPBEXexcBad9 8 8" xfId="18737"/>
    <cellStyle name="SAPBEXexcBad9 9" xfId="3783"/>
    <cellStyle name="SAPBEXexcBad9 9 2" xfId="5918"/>
    <cellStyle name="SAPBEXexcBad9 9 2 2" xfId="7186"/>
    <cellStyle name="SAPBEXexcBad9 9 2 2 2" xfId="3946"/>
    <cellStyle name="SAPBEXexcBad9 9 2 2 3" xfId="15574"/>
    <cellStyle name="SAPBEXexcBad9 9 2 2 4" xfId="19829"/>
    <cellStyle name="SAPBEXexcBad9 9 2 2 5" xfId="24093"/>
    <cellStyle name="SAPBEXexcBad9 9 2 2 6" xfId="28217"/>
    <cellStyle name="SAPBEXexcBad9 9 2 3" xfId="8424"/>
    <cellStyle name="SAPBEXexcBad9 9 2 3 2" xfId="9241"/>
    <cellStyle name="SAPBEXexcBad9 9 2 3 3" xfId="16811"/>
    <cellStyle name="SAPBEXexcBad9 9 2 3 4" xfId="21058"/>
    <cellStyle name="SAPBEXexcBad9 9 2 3 5" xfId="25317"/>
    <cellStyle name="SAPBEXexcBad9 9 2 3 6" xfId="29424"/>
    <cellStyle name="SAPBEXexcBad9 9 2 4" xfId="9122"/>
    <cellStyle name="SAPBEXexcBad9 9 2 5" xfId="14320"/>
    <cellStyle name="SAPBEXexcBad9 9 2 6" xfId="18563"/>
    <cellStyle name="SAPBEXexcBad9 9 2 7" xfId="22876"/>
    <cellStyle name="SAPBEXexcBad9 9 2 8" xfId="27012"/>
    <cellStyle name="SAPBEXexcBad9 9 3" xfId="4987"/>
    <cellStyle name="SAPBEXexcBad9 9 3 2" xfId="6257"/>
    <cellStyle name="SAPBEXexcBad9 9 3 2 2" xfId="11823"/>
    <cellStyle name="SAPBEXexcBad9 9 3 2 3" xfId="14646"/>
    <cellStyle name="SAPBEXexcBad9 9 3 2 4" xfId="18901"/>
    <cellStyle name="SAPBEXexcBad9 9 3 2 5" xfId="23165"/>
    <cellStyle name="SAPBEXexcBad9 9 3 2 6" xfId="27289"/>
    <cellStyle name="SAPBEXexcBad9 9 3 3" xfId="7495"/>
    <cellStyle name="SAPBEXexcBad9 9 3 3 2" xfId="10316"/>
    <cellStyle name="SAPBEXexcBad9 9 3 3 3" xfId="15882"/>
    <cellStyle name="SAPBEXexcBad9 9 3 3 4" xfId="20129"/>
    <cellStyle name="SAPBEXexcBad9 9 3 3 5" xfId="24388"/>
    <cellStyle name="SAPBEXexcBad9 9 3 3 6" xfId="28495"/>
    <cellStyle name="SAPBEXexcBad9 9 3 4" xfId="9008"/>
    <cellStyle name="SAPBEXexcBad9 9 3 5" xfId="13390"/>
    <cellStyle name="SAPBEXexcBad9 9 3 6" xfId="17634"/>
    <cellStyle name="SAPBEXexcBad9 9 3 7" xfId="21946"/>
    <cellStyle name="SAPBEXexcBad9 9 3 8" xfId="26083"/>
    <cellStyle name="SAPBEXexcBad9 9 4" xfId="9566"/>
    <cellStyle name="SAPBEXexcBad9 9 5" xfId="12655"/>
    <cellStyle name="SAPBEXexcBad9 9 6" xfId="12351"/>
    <cellStyle name="SAPBEXexcBad9 9 7" xfId="21249"/>
    <cellStyle name="SAPBEXexcBad9 9 8" xfId="18738"/>
    <cellStyle name="SAPBEXexcCritical" xfId="3164"/>
    <cellStyle name="SAPBEXexcCritical4" xfId="117"/>
    <cellStyle name="SAPBEXexcCritical4 10" xfId="3862"/>
    <cellStyle name="SAPBEXexcCritical4 10 2" xfId="5916"/>
    <cellStyle name="SAPBEXexcCritical4 10 2 2" xfId="7184"/>
    <cellStyle name="SAPBEXexcCritical4 10 2 2 2" xfId="11177"/>
    <cellStyle name="SAPBEXexcCritical4 10 2 2 3" xfId="15572"/>
    <cellStyle name="SAPBEXexcCritical4 10 2 2 4" xfId="19827"/>
    <cellStyle name="SAPBEXexcCritical4 10 2 2 5" xfId="24091"/>
    <cellStyle name="SAPBEXexcCritical4 10 2 2 6" xfId="28215"/>
    <cellStyle name="SAPBEXexcCritical4 10 2 3" xfId="8422"/>
    <cellStyle name="SAPBEXexcCritical4 10 2 3 2" xfId="11479"/>
    <cellStyle name="SAPBEXexcCritical4 10 2 3 3" xfId="16809"/>
    <cellStyle name="SAPBEXexcCritical4 10 2 3 4" xfId="21056"/>
    <cellStyle name="SAPBEXexcCritical4 10 2 3 5" xfId="25315"/>
    <cellStyle name="SAPBEXexcCritical4 10 2 3 6" xfId="29422"/>
    <cellStyle name="SAPBEXexcCritical4 10 2 4" xfId="4368"/>
    <cellStyle name="SAPBEXexcCritical4 10 2 5" xfId="14318"/>
    <cellStyle name="SAPBEXexcCritical4 10 2 6" xfId="18561"/>
    <cellStyle name="SAPBEXexcCritical4 10 2 7" xfId="22874"/>
    <cellStyle name="SAPBEXexcCritical4 10 2 8" xfId="27010"/>
    <cellStyle name="SAPBEXexcCritical4 10 3" xfId="4989"/>
    <cellStyle name="SAPBEXexcCritical4 10 3 2" xfId="6259"/>
    <cellStyle name="SAPBEXexcCritical4 10 3 2 2" xfId="10881"/>
    <cellStyle name="SAPBEXexcCritical4 10 3 2 3" xfId="14648"/>
    <cellStyle name="SAPBEXexcCritical4 10 3 2 4" xfId="18903"/>
    <cellStyle name="SAPBEXexcCritical4 10 3 2 5" xfId="23167"/>
    <cellStyle name="SAPBEXexcCritical4 10 3 2 6" xfId="27291"/>
    <cellStyle name="SAPBEXexcCritical4 10 3 3" xfId="7497"/>
    <cellStyle name="SAPBEXexcCritical4 10 3 3 2" xfId="10675"/>
    <cellStyle name="SAPBEXexcCritical4 10 3 3 3" xfId="15884"/>
    <cellStyle name="SAPBEXexcCritical4 10 3 3 4" xfId="20131"/>
    <cellStyle name="SAPBEXexcCritical4 10 3 3 5" xfId="24390"/>
    <cellStyle name="SAPBEXexcCritical4 10 3 3 6" xfId="28497"/>
    <cellStyle name="SAPBEXexcCritical4 10 3 4" xfId="10753"/>
    <cellStyle name="SAPBEXexcCritical4 10 3 5" xfId="13392"/>
    <cellStyle name="SAPBEXexcCritical4 10 3 6" xfId="17636"/>
    <cellStyle name="SAPBEXexcCritical4 10 3 7" xfId="21948"/>
    <cellStyle name="SAPBEXexcCritical4 10 3 8" xfId="26085"/>
    <cellStyle name="SAPBEXexcCritical4 10 4" xfId="9819"/>
    <cellStyle name="SAPBEXexcCritical4 10 5" xfId="12657"/>
    <cellStyle name="SAPBEXexcCritical4 10 6" xfId="12349"/>
    <cellStyle name="SAPBEXexcCritical4 10 7" xfId="21250"/>
    <cellStyle name="SAPBEXexcCritical4 10 8" xfId="18739"/>
    <cellStyle name="SAPBEXexcCritical4 11" xfId="3283"/>
    <cellStyle name="SAPBEXexcCritical4 11 2" xfId="5915"/>
    <cellStyle name="SAPBEXexcCritical4 11 2 2" xfId="7183"/>
    <cellStyle name="SAPBEXexcCritical4 11 2 2 2" xfId="9662"/>
    <cellStyle name="SAPBEXexcCritical4 11 2 2 3" xfId="15571"/>
    <cellStyle name="SAPBEXexcCritical4 11 2 2 4" xfId="19826"/>
    <cellStyle name="SAPBEXexcCritical4 11 2 2 5" xfId="24090"/>
    <cellStyle name="SAPBEXexcCritical4 11 2 2 6" xfId="28214"/>
    <cellStyle name="SAPBEXexcCritical4 11 2 3" xfId="8421"/>
    <cellStyle name="SAPBEXexcCritical4 11 2 3 2" xfId="10349"/>
    <cellStyle name="SAPBEXexcCritical4 11 2 3 3" xfId="16808"/>
    <cellStyle name="SAPBEXexcCritical4 11 2 3 4" xfId="21055"/>
    <cellStyle name="SAPBEXexcCritical4 11 2 3 5" xfId="25314"/>
    <cellStyle name="SAPBEXexcCritical4 11 2 3 6" xfId="29421"/>
    <cellStyle name="SAPBEXexcCritical4 11 2 4" xfId="4567"/>
    <cellStyle name="SAPBEXexcCritical4 11 2 5" xfId="14317"/>
    <cellStyle name="SAPBEXexcCritical4 11 2 6" xfId="18560"/>
    <cellStyle name="SAPBEXexcCritical4 11 2 7" xfId="22873"/>
    <cellStyle name="SAPBEXexcCritical4 11 2 8" xfId="27009"/>
    <cellStyle name="SAPBEXexcCritical4 11 3" xfId="4990"/>
    <cellStyle name="SAPBEXexcCritical4 11 3 2" xfId="6260"/>
    <cellStyle name="SAPBEXexcCritical4 11 3 2 2" xfId="9572"/>
    <cellStyle name="SAPBEXexcCritical4 11 3 2 3" xfId="14649"/>
    <cellStyle name="SAPBEXexcCritical4 11 3 2 4" xfId="18904"/>
    <cellStyle name="SAPBEXexcCritical4 11 3 2 5" xfId="23168"/>
    <cellStyle name="SAPBEXexcCritical4 11 3 2 6" xfId="27292"/>
    <cellStyle name="SAPBEXexcCritical4 11 3 3" xfId="7498"/>
    <cellStyle name="SAPBEXexcCritical4 11 3 3 2" xfId="6098"/>
    <cellStyle name="SAPBEXexcCritical4 11 3 3 3" xfId="15885"/>
    <cellStyle name="SAPBEXexcCritical4 11 3 3 4" xfId="20132"/>
    <cellStyle name="SAPBEXexcCritical4 11 3 3 5" xfId="24391"/>
    <cellStyle name="SAPBEXexcCritical4 11 3 3 6" xfId="28498"/>
    <cellStyle name="SAPBEXexcCritical4 11 3 4" xfId="11261"/>
    <cellStyle name="SAPBEXexcCritical4 11 3 5" xfId="13393"/>
    <cellStyle name="SAPBEXexcCritical4 11 3 6" xfId="17637"/>
    <cellStyle name="SAPBEXexcCritical4 11 3 7" xfId="21949"/>
    <cellStyle name="SAPBEXexcCritical4 11 3 8" xfId="26086"/>
    <cellStyle name="SAPBEXexcCritical4 11 4" xfId="11113"/>
    <cellStyle name="SAPBEXexcCritical4 11 5" xfId="12658"/>
    <cellStyle name="SAPBEXexcCritical4 11 6" xfId="12348"/>
    <cellStyle name="SAPBEXexcCritical4 11 7" xfId="21251"/>
    <cellStyle name="SAPBEXexcCritical4 11 8" xfId="18740"/>
    <cellStyle name="SAPBEXexcCritical4 12" xfId="3550"/>
    <cellStyle name="SAPBEXexcCritical4 12 2" xfId="5914"/>
    <cellStyle name="SAPBEXexcCritical4 12 2 2" xfId="7182"/>
    <cellStyle name="SAPBEXexcCritical4 12 2 2 2" xfId="10311"/>
    <cellStyle name="SAPBEXexcCritical4 12 2 2 3" xfId="15570"/>
    <cellStyle name="SAPBEXexcCritical4 12 2 2 4" xfId="19825"/>
    <cellStyle name="SAPBEXexcCritical4 12 2 2 5" xfId="24089"/>
    <cellStyle name="SAPBEXexcCritical4 12 2 2 6" xfId="28213"/>
    <cellStyle name="SAPBEXexcCritical4 12 2 3" xfId="8420"/>
    <cellStyle name="SAPBEXexcCritical4 12 2 3 2" xfId="9185"/>
    <cellStyle name="SAPBEXexcCritical4 12 2 3 3" xfId="16807"/>
    <cellStyle name="SAPBEXexcCritical4 12 2 3 4" xfId="21054"/>
    <cellStyle name="SAPBEXexcCritical4 12 2 3 5" xfId="25313"/>
    <cellStyle name="SAPBEXexcCritical4 12 2 3 6" xfId="29420"/>
    <cellStyle name="SAPBEXexcCritical4 12 2 4" xfId="10362"/>
    <cellStyle name="SAPBEXexcCritical4 12 2 5" xfId="14316"/>
    <cellStyle name="SAPBEXexcCritical4 12 2 6" xfId="18559"/>
    <cellStyle name="SAPBEXexcCritical4 12 2 7" xfId="22872"/>
    <cellStyle name="SAPBEXexcCritical4 12 2 8" xfId="27008"/>
    <cellStyle name="SAPBEXexcCritical4 12 3" xfId="4991"/>
    <cellStyle name="SAPBEXexcCritical4 12 3 2" xfId="6261"/>
    <cellStyle name="SAPBEXexcCritical4 12 3 2 2" xfId="11277"/>
    <cellStyle name="SAPBEXexcCritical4 12 3 2 3" xfId="14650"/>
    <cellStyle name="SAPBEXexcCritical4 12 3 2 4" xfId="18905"/>
    <cellStyle name="SAPBEXexcCritical4 12 3 2 5" xfId="23169"/>
    <cellStyle name="SAPBEXexcCritical4 12 3 2 6" xfId="27293"/>
    <cellStyle name="SAPBEXexcCritical4 12 3 3" xfId="7499"/>
    <cellStyle name="SAPBEXexcCritical4 12 3 3 2" xfId="12059"/>
    <cellStyle name="SAPBEXexcCritical4 12 3 3 3" xfId="15886"/>
    <cellStyle name="SAPBEXexcCritical4 12 3 3 4" xfId="20133"/>
    <cellStyle name="SAPBEXexcCritical4 12 3 3 5" xfId="24392"/>
    <cellStyle name="SAPBEXexcCritical4 12 3 3 6" xfId="28499"/>
    <cellStyle name="SAPBEXexcCritical4 12 3 4" xfId="10268"/>
    <cellStyle name="SAPBEXexcCritical4 12 3 5" xfId="13394"/>
    <cellStyle name="SAPBEXexcCritical4 12 3 6" xfId="17638"/>
    <cellStyle name="SAPBEXexcCritical4 12 3 7" xfId="21950"/>
    <cellStyle name="SAPBEXexcCritical4 12 3 8" xfId="26087"/>
    <cellStyle name="SAPBEXexcCritical4 12 4" xfId="10144"/>
    <cellStyle name="SAPBEXexcCritical4 12 5" xfId="12659"/>
    <cellStyle name="SAPBEXexcCritical4 12 6" xfId="12347"/>
    <cellStyle name="SAPBEXexcCritical4 12 7" xfId="21252"/>
    <cellStyle name="SAPBEXexcCritical4 12 8" xfId="18741"/>
    <cellStyle name="SAPBEXexcCritical4 13" xfId="3177"/>
    <cellStyle name="SAPBEXexcCritical4 13 2" xfId="5913"/>
    <cellStyle name="SAPBEXexcCritical4 13 2 2" xfId="7181"/>
    <cellStyle name="SAPBEXexcCritical4 13 2 2 2" xfId="9474"/>
    <cellStyle name="SAPBEXexcCritical4 13 2 2 3" xfId="15569"/>
    <cellStyle name="SAPBEXexcCritical4 13 2 2 4" xfId="19824"/>
    <cellStyle name="SAPBEXexcCritical4 13 2 2 5" xfId="24088"/>
    <cellStyle name="SAPBEXexcCritical4 13 2 2 6" xfId="28212"/>
    <cellStyle name="SAPBEXexcCritical4 13 2 3" xfId="8419"/>
    <cellStyle name="SAPBEXexcCritical4 13 2 3 2" xfId="11533"/>
    <cellStyle name="SAPBEXexcCritical4 13 2 3 3" xfId="16806"/>
    <cellStyle name="SAPBEXexcCritical4 13 2 3 4" xfId="21053"/>
    <cellStyle name="SAPBEXexcCritical4 13 2 3 5" xfId="25312"/>
    <cellStyle name="SAPBEXexcCritical4 13 2 3 6" xfId="29419"/>
    <cellStyle name="SAPBEXexcCritical4 13 2 4" xfId="10698"/>
    <cellStyle name="SAPBEXexcCritical4 13 2 5" xfId="14315"/>
    <cellStyle name="SAPBEXexcCritical4 13 2 6" xfId="18558"/>
    <cellStyle name="SAPBEXexcCritical4 13 2 7" xfId="22871"/>
    <cellStyle name="SAPBEXexcCritical4 13 2 8" xfId="27007"/>
    <cellStyle name="SAPBEXexcCritical4 13 3" xfId="4992"/>
    <cellStyle name="SAPBEXexcCritical4 13 3 2" xfId="6262"/>
    <cellStyle name="SAPBEXexcCritical4 13 3 2 2" xfId="11594"/>
    <cellStyle name="SAPBEXexcCritical4 13 3 2 3" xfId="14651"/>
    <cellStyle name="SAPBEXexcCritical4 13 3 2 4" xfId="18906"/>
    <cellStyle name="SAPBEXexcCritical4 13 3 2 5" xfId="23170"/>
    <cellStyle name="SAPBEXexcCritical4 13 3 2 6" xfId="27294"/>
    <cellStyle name="SAPBEXexcCritical4 13 3 3" xfId="7500"/>
    <cellStyle name="SAPBEXexcCritical4 13 3 3 2" xfId="11915"/>
    <cellStyle name="SAPBEXexcCritical4 13 3 3 3" xfId="15887"/>
    <cellStyle name="SAPBEXexcCritical4 13 3 3 4" xfId="20134"/>
    <cellStyle name="SAPBEXexcCritical4 13 3 3 5" xfId="24393"/>
    <cellStyle name="SAPBEXexcCritical4 13 3 3 6" xfId="28500"/>
    <cellStyle name="SAPBEXexcCritical4 13 3 4" xfId="4684"/>
    <cellStyle name="SAPBEXexcCritical4 13 3 5" xfId="13395"/>
    <cellStyle name="SAPBEXexcCritical4 13 3 6" xfId="17639"/>
    <cellStyle name="SAPBEXexcCritical4 13 3 7" xfId="21951"/>
    <cellStyle name="SAPBEXexcCritical4 13 3 8" xfId="26088"/>
    <cellStyle name="SAPBEXexcCritical4 13 4" xfId="9325"/>
    <cellStyle name="SAPBEXexcCritical4 13 5" xfId="12660"/>
    <cellStyle name="SAPBEXexcCritical4 13 6" xfId="12346"/>
    <cellStyle name="SAPBEXexcCritical4 13 7" xfId="21253"/>
    <cellStyle name="SAPBEXexcCritical4 13 8" xfId="18742"/>
    <cellStyle name="SAPBEXexcCritical4 14" xfId="3235"/>
    <cellStyle name="SAPBEXexcCritical4 14 2" xfId="5912"/>
    <cellStyle name="SAPBEXexcCritical4 14 2 2" xfId="7180"/>
    <cellStyle name="SAPBEXexcCritical4 14 2 2 2" xfId="8770"/>
    <cellStyle name="SAPBEXexcCritical4 14 2 2 3" xfId="15568"/>
    <cellStyle name="SAPBEXexcCritical4 14 2 2 4" xfId="19823"/>
    <cellStyle name="SAPBEXexcCritical4 14 2 2 5" xfId="24087"/>
    <cellStyle name="SAPBEXexcCritical4 14 2 2 6" xfId="28211"/>
    <cellStyle name="SAPBEXexcCritical4 14 2 3" xfId="8418"/>
    <cellStyle name="SAPBEXexcCritical4 14 2 3 2" xfId="10404"/>
    <cellStyle name="SAPBEXexcCritical4 14 2 3 3" xfId="16805"/>
    <cellStyle name="SAPBEXexcCritical4 14 2 3 4" xfId="21052"/>
    <cellStyle name="SAPBEXexcCritical4 14 2 3 5" xfId="25311"/>
    <cellStyle name="SAPBEXexcCritical4 14 2 3 6" xfId="29418"/>
    <cellStyle name="SAPBEXexcCritical4 14 2 4" xfId="10844"/>
    <cellStyle name="SAPBEXexcCritical4 14 2 5" xfId="14314"/>
    <cellStyle name="SAPBEXexcCritical4 14 2 6" xfId="18557"/>
    <cellStyle name="SAPBEXexcCritical4 14 2 7" xfId="22870"/>
    <cellStyle name="SAPBEXexcCritical4 14 2 8" xfId="27006"/>
    <cellStyle name="SAPBEXexcCritical4 14 3" xfId="4993"/>
    <cellStyle name="SAPBEXexcCritical4 14 3 2" xfId="6263"/>
    <cellStyle name="SAPBEXexcCritical4 14 3 2 2" xfId="11965"/>
    <cellStyle name="SAPBEXexcCritical4 14 3 2 3" xfId="14652"/>
    <cellStyle name="SAPBEXexcCritical4 14 3 2 4" xfId="18907"/>
    <cellStyle name="SAPBEXexcCritical4 14 3 2 5" xfId="23171"/>
    <cellStyle name="SAPBEXexcCritical4 14 3 2 6" xfId="27295"/>
    <cellStyle name="SAPBEXexcCritical4 14 3 3" xfId="7501"/>
    <cellStyle name="SAPBEXexcCritical4 14 3 3 2" xfId="10642"/>
    <cellStyle name="SAPBEXexcCritical4 14 3 3 3" xfId="15888"/>
    <cellStyle name="SAPBEXexcCritical4 14 3 3 4" xfId="20135"/>
    <cellStyle name="SAPBEXexcCritical4 14 3 3 5" xfId="24394"/>
    <cellStyle name="SAPBEXexcCritical4 14 3 3 6" xfId="28501"/>
    <cellStyle name="SAPBEXexcCritical4 14 3 4" xfId="9846"/>
    <cellStyle name="SAPBEXexcCritical4 14 3 5" xfId="13396"/>
    <cellStyle name="SAPBEXexcCritical4 14 3 6" xfId="17640"/>
    <cellStyle name="SAPBEXexcCritical4 14 3 7" xfId="21952"/>
    <cellStyle name="SAPBEXexcCritical4 14 3 8" xfId="26089"/>
    <cellStyle name="SAPBEXexcCritical4 14 4" xfId="10874"/>
    <cellStyle name="SAPBEXexcCritical4 14 5" xfId="12661"/>
    <cellStyle name="SAPBEXexcCritical4 14 6" xfId="12345"/>
    <cellStyle name="SAPBEXexcCritical4 14 7" xfId="21254"/>
    <cellStyle name="SAPBEXexcCritical4 14 8" xfId="18743"/>
    <cellStyle name="SAPBEXexcCritical4 15" xfId="3334"/>
    <cellStyle name="SAPBEXexcCritical4 15 2" xfId="5911"/>
    <cellStyle name="SAPBEXexcCritical4 15 2 2" xfId="7179"/>
    <cellStyle name="SAPBEXexcCritical4 15 2 2 2" xfId="4646"/>
    <cellStyle name="SAPBEXexcCritical4 15 2 2 3" xfId="15567"/>
    <cellStyle name="SAPBEXexcCritical4 15 2 2 4" xfId="19822"/>
    <cellStyle name="SAPBEXexcCritical4 15 2 2 5" xfId="24086"/>
    <cellStyle name="SAPBEXexcCritical4 15 2 2 6" xfId="28210"/>
    <cellStyle name="SAPBEXexcCritical4 15 2 3" xfId="8417"/>
    <cellStyle name="SAPBEXexcCritical4 15 2 3 2" xfId="9242"/>
    <cellStyle name="SAPBEXexcCritical4 15 2 3 3" xfId="16804"/>
    <cellStyle name="SAPBEXexcCritical4 15 2 3 4" xfId="21051"/>
    <cellStyle name="SAPBEXexcCritical4 15 2 3 5" xfId="25310"/>
    <cellStyle name="SAPBEXexcCritical4 15 2 3 6" xfId="29417"/>
    <cellStyle name="SAPBEXexcCritical4 15 2 4" xfId="11522"/>
    <cellStyle name="SAPBEXexcCritical4 15 2 5" xfId="14313"/>
    <cellStyle name="SAPBEXexcCritical4 15 2 6" xfId="18556"/>
    <cellStyle name="SAPBEXexcCritical4 15 2 7" xfId="22869"/>
    <cellStyle name="SAPBEXexcCritical4 15 2 8" xfId="27005"/>
    <cellStyle name="SAPBEXexcCritical4 15 3" xfId="4994"/>
    <cellStyle name="SAPBEXexcCritical4 15 3 2" xfId="6264"/>
    <cellStyle name="SAPBEXexcCritical4 15 3 2 2" xfId="8869"/>
    <cellStyle name="SAPBEXexcCritical4 15 3 2 3" xfId="14653"/>
    <cellStyle name="SAPBEXexcCritical4 15 3 2 4" xfId="18908"/>
    <cellStyle name="SAPBEXexcCritical4 15 3 2 5" xfId="23172"/>
    <cellStyle name="SAPBEXexcCritical4 15 3 2 6" xfId="27296"/>
    <cellStyle name="SAPBEXexcCritical4 15 3 3" xfId="7502"/>
    <cellStyle name="SAPBEXexcCritical4 15 3 3 2" xfId="11446"/>
    <cellStyle name="SAPBEXexcCritical4 15 3 3 3" xfId="15889"/>
    <cellStyle name="SAPBEXexcCritical4 15 3 3 4" xfId="20136"/>
    <cellStyle name="SAPBEXexcCritical4 15 3 3 5" xfId="24395"/>
    <cellStyle name="SAPBEXexcCritical4 15 3 3 6" xfId="28502"/>
    <cellStyle name="SAPBEXexcCritical4 15 3 4" xfId="10007"/>
    <cellStyle name="SAPBEXexcCritical4 15 3 5" xfId="13397"/>
    <cellStyle name="SAPBEXexcCritical4 15 3 6" xfId="17641"/>
    <cellStyle name="SAPBEXexcCritical4 15 3 7" xfId="21953"/>
    <cellStyle name="SAPBEXexcCritical4 15 3 8" xfId="26090"/>
    <cellStyle name="SAPBEXexcCritical4 15 4" xfId="10729"/>
    <cellStyle name="SAPBEXexcCritical4 15 5" xfId="12662"/>
    <cellStyle name="SAPBEXexcCritical4 15 6" xfId="12344"/>
    <cellStyle name="SAPBEXexcCritical4 15 7" xfId="21255"/>
    <cellStyle name="SAPBEXexcCritical4 15 8" xfId="18744"/>
    <cellStyle name="SAPBEXexcCritical4 16" xfId="3538"/>
    <cellStyle name="SAPBEXexcCritical4 16 2" xfId="5910"/>
    <cellStyle name="SAPBEXexcCritical4 16 2 2" xfId="7178"/>
    <cellStyle name="SAPBEXexcCritical4 16 2 2 2" xfId="10212"/>
    <cellStyle name="SAPBEXexcCritical4 16 2 2 3" xfId="15566"/>
    <cellStyle name="SAPBEXexcCritical4 16 2 2 4" xfId="19821"/>
    <cellStyle name="SAPBEXexcCritical4 16 2 2 5" xfId="24085"/>
    <cellStyle name="SAPBEXexcCritical4 16 2 2 6" xfId="28209"/>
    <cellStyle name="SAPBEXexcCritical4 16 2 3" xfId="8416"/>
    <cellStyle name="SAPBEXexcCritical4 16 2 3 2" xfId="3914"/>
    <cellStyle name="SAPBEXexcCritical4 16 2 3 3" xfId="16803"/>
    <cellStyle name="SAPBEXexcCritical4 16 2 3 4" xfId="21050"/>
    <cellStyle name="SAPBEXexcCritical4 16 2 3 5" xfId="25309"/>
    <cellStyle name="SAPBEXexcCritical4 16 2 3 6" xfId="29416"/>
    <cellStyle name="SAPBEXexcCritical4 16 2 4" xfId="10116"/>
    <cellStyle name="SAPBEXexcCritical4 16 2 5" xfId="14312"/>
    <cellStyle name="SAPBEXexcCritical4 16 2 6" xfId="18555"/>
    <cellStyle name="SAPBEXexcCritical4 16 2 7" xfId="22868"/>
    <cellStyle name="SAPBEXexcCritical4 16 2 8" xfId="27004"/>
    <cellStyle name="SAPBEXexcCritical4 16 3" xfId="4995"/>
    <cellStyle name="SAPBEXexcCritical4 16 3 2" xfId="6265"/>
    <cellStyle name="SAPBEXexcCritical4 16 3 2 2" xfId="10542"/>
    <cellStyle name="SAPBEXexcCritical4 16 3 2 3" xfId="14654"/>
    <cellStyle name="SAPBEXexcCritical4 16 3 2 4" xfId="18909"/>
    <cellStyle name="SAPBEXexcCritical4 16 3 2 5" xfId="23173"/>
    <cellStyle name="SAPBEXexcCritical4 16 3 2 6" xfId="27297"/>
    <cellStyle name="SAPBEXexcCritical4 16 3 3" xfId="7503"/>
    <cellStyle name="SAPBEXexcCritical4 16 3 3 2" xfId="9892"/>
    <cellStyle name="SAPBEXexcCritical4 16 3 3 3" xfId="15890"/>
    <cellStyle name="SAPBEXexcCritical4 16 3 3 4" xfId="20137"/>
    <cellStyle name="SAPBEXexcCritical4 16 3 3 5" xfId="24396"/>
    <cellStyle name="SAPBEXexcCritical4 16 3 3 6" xfId="28503"/>
    <cellStyle name="SAPBEXexcCritical4 16 3 4" xfId="11298"/>
    <cellStyle name="SAPBEXexcCritical4 16 3 5" xfId="13398"/>
    <cellStyle name="SAPBEXexcCritical4 16 3 6" xfId="17642"/>
    <cellStyle name="SAPBEXexcCritical4 16 3 7" xfId="21954"/>
    <cellStyle name="SAPBEXexcCritical4 16 3 8" xfId="26091"/>
    <cellStyle name="SAPBEXexcCritical4 16 4" xfId="11707"/>
    <cellStyle name="SAPBEXexcCritical4 16 5" xfId="12663"/>
    <cellStyle name="SAPBEXexcCritical4 16 6" xfId="12343"/>
    <cellStyle name="SAPBEXexcCritical4 16 7" xfId="21256"/>
    <cellStyle name="SAPBEXexcCritical4 16 8" xfId="18745"/>
    <cellStyle name="SAPBEXexcCritical4 17" xfId="3574"/>
    <cellStyle name="SAPBEXexcCritical4 17 2" xfId="5476"/>
    <cellStyle name="SAPBEXexcCritical4 17 2 2" xfId="6744"/>
    <cellStyle name="SAPBEXexcCritical4 17 2 2 2" xfId="9207"/>
    <cellStyle name="SAPBEXexcCritical4 17 2 2 3" xfId="15132"/>
    <cellStyle name="SAPBEXexcCritical4 17 2 2 4" xfId="19387"/>
    <cellStyle name="SAPBEXexcCritical4 17 2 2 5" xfId="23651"/>
    <cellStyle name="SAPBEXexcCritical4 17 2 2 6" xfId="27775"/>
    <cellStyle name="SAPBEXexcCritical4 17 2 3" xfId="7982"/>
    <cellStyle name="SAPBEXexcCritical4 17 2 3 2" xfId="10800"/>
    <cellStyle name="SAPBEXexcCritical4 17 2 3 3" xfId="16369"/>
    <cellStyle name="SAPBEXexcCritical4 17 2 3 4" xfId="20616"/>
    <cellStyle name="SAPBEXexcCritical4 17 2 3 5" xfId="24875"/>
    <cellStyle name="SAPBEXexcCritical4 17 2 3 6" xfId="28982"/>
    <cellStyle name="SAPBEXexcCritical4 17 2 4" xfId="8697"/>
    <cellStyle name="SAPBEXexcCritical4 17 2 5" xfId="13878"/>
    <cellStyle name="SAPBEXexcCritical4 17 2 6" xfId="18121"/>
    <cellStyle name="SAPBEXexcCritical4 17 2 7" xfId="22434"/>
    <cellStyle name="SAPBEXexcCritical4 17 2 8" xfId="26570"/>
    <cellStyle name="SAPBEXexcCritical4 17 3" xfId="4996"/>
    <cellStyle name="SAPBEXexcCritical4 17 3 2" xfId="6266"/>
    <cellStyle name="SAPBEXexcCritical4 17 3 2 2" xfId="4583"/>
    <cellStyle name="SAPBEXexcCritical4 17 3 2 3" xfId="14655"/>
    <cellStyle name="SAPBEXexcCritical4 17 3 2 4" xfId="18910"/>
    <cellStyle name="SAPBEXexcCritical4 17 3 2 5" xfId="23174"/>
    <cellStyle name="SAPBEXexcCritical4 17 3 2 6" xfId="27298"/>
    <cellStyle name="SAPBEXexcCritical4 17 3 3" xfId="7504"/>
    <cellStyle name="SAPBEXexcCritical4 17 3 3 2" xfId="11803"/>
    <cellStyle name="SAPBEXexcCritical4 17 3 3 3" xfId="15891"/>
    <cellStyle name="SAPBEXexcCritical4 17 3 3 4" xfId="20138"/>
    <cellStyle name="SAPBEXexcCritical4 17 3 3 5" xfId="24397"/>
    <cellStyle name="SAPBEXexcCritical4 17 3 3 6" xfId="28504"/>
    <cellStyle name="SAPBEXexcCritical4 17 3 4" xfId="9798"/>
    <cellStyle name="SAPBEXexcCritical4 17 3 5" xfId="13399"/>
    <cellStyle name="SAPBEXexcCritical4 17 3 6" xfId="17643"/>
    <cellStyle name="SAPBEXexcCritical4 17 3 7" xfId="21955"/>
    <cellStyle name="SAPBEXexcCritical4 17 3 8" xfId="26092"/>
    <cellStyle name="SAPBEXexcCritical4 17 4" xfId="8662"/>
    <cellStyle name="SAPBEXexcCritical4 17 5" xfId="12664"/>
    <cellStyle name="SAPBEXexcCritical4 17 6" xfId="12342"/>
    <cellStyle name="SAPBEXexcCritical4 17 7" xfId="21257"/>
    <cellStyle name="SAPBEXexcCritical4 17 8" xfId="18746"/>
    <cellStyle name="SAPBEXexcCritical4 18" xfId="3767"/>
    <cellStyle name="SAPBEXexcCritical4 18 2" xfId="5475"/>
    <cellStyle name="SAPBEXexcCritical4 18 2 2" xfId="6743"/>
    <cellStyle name="SAPBEXexcCritical4 18 2 2 2" xfId="10777"/>
    <cellStyle name="SAPBEXexcCritical4 18 2 2 3" xfId="15131"/>
    <cellStyle name="SAPBEXexcCritical4 18 2 2 4" xfId="19386"/>
    <cellStyle name="SAPBEXexcCritical4 18 2 2 5" xfId="23650"/>
    <cellStyle name="SAPBEXexcCritical4 18 2 2 6" xfId="27774"/>
    <cellStyle name="SAPBEXexcCritical4 18 2 3" xfId="7981"/>
    <cellStyle name="SAPBEXexcCritical4 18 2 3 2" xfId="12124"/>
    <cellStyle name="SAPBEXexcCritical4 18 2 3 3" xfId="16368"/>
    <cellStyle name="SAPBEXexcCritical4 18 2 3 4" xfId="20615"/>
    <cellStyle name="SAPBEXexcCritical4 18 2 3 5" xfId="24874"/>
    <cellStyle name="SAPBEXexcCritical4 18 2 3 6" xfId="28981"/>
    <cellStyle name="SAPBEXexcCritical4 18 2 4" xfId="10470"/>
    <cellStyle name="SAPBEXexcCritical4 18 2 5" xfId="13877"/>
    <cellStyle name="SAPBEXexcCritical4 18 2 6" xfId="18120"/>
    <cellStyle name="SAPBEXexcCritical4 18 2 7" xfId="22433"/>
    <cellStyle name="SAPBEXexcCritical4 18 2 8" xfId="26569"/>
    <cellStyle name="SAPBEXexcCritical4 18 3" xfId="4997"/>
    <cellStyle name="SAPBEXexcCritical4 18 3 2" xfId="6267"/>
    <cellStyle name="SAPBEXexcCritical4 18 3 2 2" xfId="9609"/>
    <cellStyle name="SAPBEXexcCritical4 18 3 2 3" xfId="14656"/>
    <cellStyle name="SAPBEXexcCritical4 18 3 2 4" xfId="18911"/>
    <cellStyle name="SAPBEXexcCritical4 18 3 2 5" xfId="23175"/>
    <cellStyle name="SAPBEXexcCritical4 18 3 2 6" xfId="27299"/>
    <cellStyle name="SAPBEXexcCritical4 18 3 3" xfId="7505"/>
    <cellStyle name="SAPBEXexcCritical4 18 3 3 2" xfId="9359"/>
    <cellStyle name="SAPBEXexcCritical4 18 3 3 3" xfId="15892"/>
    <cellStyle name="SAPBEXexcCritical4 18 3 3 4" xfId="20139"/>
    <cellStyle name="SAPBEXexcCritical4 18 3 3 5" xfId="24398"/>
    <cellStyle name="SAPBEXexcCritical4 18 3 3 6" xfId="28505"/>
    <cellStyle name="SAPBEXexcCritical4 18 3 4" xfId="4353"/>
    <cellStyle name="SAPBEXexcCritical4 18 3 5" xfId="13400"/>
    <cellStyle name="SAPBEXexcCritical4 18 3 6" xfId="17644"/>
    <cellStyle name="SAPBEXexcCritical4 18 3 7" xfId="21956"/>
    <cellStyle name="SAPBEXexcCritical4 18 3 8" xfId="26093"/>
    <cellStyle name="SAPBEXexcCritical4 18 4" xfId="9981"/>
    <cellStyle name="SAPBEXexcCritical4 18 5" xfId="12665"/>
    <cellStyle name="SAPBEXexcCritical4 18 6" xfId="12341"/>
    <cellStyle name="SAPBEXexcCritical4 18 7" xfId="21258"/>
    <cellStyle name="SAPBEXexcCritical4 18 8" xfId="18747"/>
    <cellStyle name="SAPBEXexcCritical4 19" xfId="3082"/>
    <cellStyle name="SAPBEXexcCritical4 19 2" xfId="5474"/>
    <cellStyle name="SAPBEXexcCritical4 19 2 2" xfId="6742"/>
    <cellStyle name="SAPBEXexcCritical4 19 2 2 2" xfId="3989"/>
    <cellStyle name="SAPBEXexcCritical4 19 2 2 3" xfId="15130"/>
    <cellStyle name="SAPBEXexcCritical4 19 2 2 4" xfId="19385"/>
    <cellStyle name="SAPBEXexcCritical4 19 2 2 5" xfId="23649"/>
    <cellStyle name="SAPBEXexcCritical4 19 2 2 6" xfId="27773"/>
    <cellStyle name="SAPBEXexcCritical4 19 2 3" xfId="7980"/>
    <cellStyle name="SAPBEXexcCritical4 19 2 3 2" xfId="11356"/>
    <cellStyle name="SAPBEXexcCritical4 19 2 3 3" xfId="16367"/>
    <cellStyle name="SAPBEXexcCritical4 19 2 3 4" xfId="20614"/>
    <cellStyle name="SAPBEXexcCritical4 19 2 3 5" xfId="24873"/>
    <cellStyle name="SAPBEXexcCritical4 19 2 3 6" xfId="28980"/>
    <cellStyle name="SAPBEXexcCritical4 19 2 4" xfId="9447"/>
    <cellStyle name="SAPBEXexcCritical4 19 2 5" xfId="13876"/>
    <cellStyle name="SAPBEXexcCritical4 19 2 6" xfId="18119"/>
    <cellStyle name="SAPBEXexcCritical4 19 2 7" xfId="22432"/>
    <cellStyle name="SAPBEXexcCritical4 19 2 8" xfId="26568"/>
    <cellStyle name="SAPBEXexcCritical4 19 3" xfId="4998"/>
    <cellStyle name="SAPBEXexcCritical4 19 3 2" xfId="6268"/>
    <cellStyle name="SAPBEXexcCritical4 19 3 2 2" xfId="9459"/>
    <cellStyle name="SAPBEXexcCritical4 19 3 2 3" xfId="14657"/>
    <cellStyle name="SAPBEXexcCritical4 19 3 2 4" xfId="18912"/>
    <cellStyle name="SAPBEXexcCritical4 19 3 2 5" xfId="23176"/>
    <cellStyle name="SAPBEXexcCritical4 19 3 2 6" xfId="27300"/>
    <cellStyle name="SAPBEXexcCritical4 19 3 3" xfId="7506"/>
    <cellStyle name="SAPBEXexcCritical4 19 3 3 2" xfId="12060"/>
    <cellStyle name="SAPBEXexcCritical4 19 3 3 3" xfId="15893"/>
    <cellStyle name="SAPBEXexcCritical4 19 3 3 4" xfId="20140"/>
    <cellStyle name="SAPBEXexcCritical4 19 3 3 5" xfId="24399"/>
    <cellStyle name="SAPBEXexcCritical4 19 3 3 6" xfId="28506"/>
    <cellStyle name="SAPBEXexcCritical4 19 3 4" xfId="8971"/>
    <cellStyle name="SAPBEXexcCritical4 19 3 5" xfId="13401"/>
    <cellStyle name="SAPBEXexcCritical4 19 3 6" xfId="17645"/>
    <cellStyle name="SAPBEXexcCritical4 19 3 7" xfId="21957"/>
    <cellStyle name="SAPBEXexcCritical4 19 3 8" xfId="26094"/>
    <cellStyle name="SAPBEXexcCritical4 19 4" xfId="8984"/>
    <cellStyle name="SAPBEXexcCritical4 19 5" xfId="12666"/>
    <cellStyle name="SAPBEXexcCritical4 19 6" xfId="12340"/>
    <cellStyle name="SAPBEXexcCritical4 19 7" xfId="21259"/>
    <cellStyle name="SAPBEXexcCritical4 19 8" xfId="18748"/>
    <cellStyle name="SAPBEXexcCritical4 2" xfId="3492"/>
    <cellStyle name="SAPBEXexcCritical4 2 2" xfId="5909"/>
    <cellStyle name="SAPBEXexcCritical4 2 2 2" xfId="7177"/>
    <cellStyle name="SAPBEXexcCritical4 2 2 2 2" xfId="10047"/>
    <cellStyle name="SAPBEXexcCritical4 2 2 2 3" xfId="15565"/>
    <cellStyle name="SAPBEXexcCritical4 2 2 2 4" xfId="19820"/>
    <cellStyle name="SAPBEXexcCritical4 2 2 2 5" xfId="24084"/>
    <cellStyle name="SAPBEXexcCritical4 2 2 2 6" xfId="28208"/>
    <cellStyle name="SAPBEXexcCritical4 2 2 3" xfId="8415"/>
    <cellStyle name="SAPBEXexcCritical4 2 2 3 2" xfId="11467"/>
    <cellStyle name="SAPBEXexcCritical4 2 2 3 3" xfId="16802"/>
    <cellStyle name="SAPBEXexcCritical4 2 2 3 4" xfId="21049"/>
    <cellStyle name="SAPBEXexcCritical4 2 2 3 5" xfId="25308"/>
    <cellStyle name="SAPBEXexcCritical4 2 2 3 6" xfId="29415"/>
    <cellStyle name="SAPBEXexcCritical4 2 2 4" xfId="9605"/>
    <cellStyle name="SAPBEXexcCritical4 2 2 5" xfId="14311"/>
    <cellStyle name="SAPBEXexcCritical4 2 2 6" xfId="18554"/>
    <cellStyle name="SAPBEXexcCritical4 2 2 7" xfId="22867"/>
    <cellStyle name="SAPBEXexcCritical4 2 2 8" xfId="27003"/>
    <cellStyle name="SAPBEXexcCritical4 2 3" xfId="4999"/>
    <cellStyle name="SAPBEXexcCritical4 2 3 2" xfId="6269"/>
    <cellStyle name="SAPBEXexcCritical4 2 3 2 2" xfId="9117"/>
    <cellStyle name="SAPBEXexcCritical4 2 3 2 3" xfId="14658"/>
    <cellStyle name="SAPBEXexcCritical4 2 3 2 4" xfId="18913"/>
    <cellStyle name="SAPBEXexcCritical4 2 3 2 5" xfId="23177"/>
    <cellStyle name="SAPBEXexcCritical4 2 3 2 6" xfId="27301"/>
    <cellStyle name="SAPBEXexcCritical4 2 3 3" xfId="7507"/>
    <cellStyle name="SAPBEXexcCritical4 2 3 3 2" xfId="10790"/>
    <cellStyle name="SAPBEXexcCritical4 2 3 3 3" xfId="15894"/>
    <cellStyle name="SAPBEXexcCritical4 2 3 3 4" xfId="20141"/>
    <cellStyle name="SAPBEXexcCritical4 2 3 3 5" xfId="24400"/>
    <cellStyle name="SAPBEXexcCritical4 2 3 3 6" xfId="28507"/>
    <cellStyle name="SAPBEXexcCritical4 2 3 4" xfId="11400"/>
    <cellStyle name="SAPBEXexcCritical4 2 3 5" xfId="13402"/>
    <cellStyle name="SAPBEXexcCritical4 2 3 6" xfId="17646"/>
    <cellStyle name="SAPBEXexcCritical4 2 3 7" xfId="21958"/>
    <cellStyle name="SAPBEXexcCritical4 2 3 8" xfId="26095"/>
    <cellStyle name="SAPBEXexcCritical4 2 4" xfId="10487"/>
    <cellStyle name="SAPBEXexcCritical4 2 5" xfId="12667"/>
    <cellStyle name="SAPBEXexcCritical4 2 6" xfId="12339"/>
    <cellStyle name="SAPBEXexcCritical4 2 7" xfId="21260"/>
    <cellStyle name="SAPBEXexcCritical4 2 8" xfId="18749"/>
    <cellStyle name="SAPBEXexcCritical4 20" xfId="5917"/>
    <cellStyle name="SAPBEXexcCritical4 20 2" xfId="7185"/>
    <cellStyle name="SAPBEXexcCritical4 20 2 2" xfId="11341"/>
    <cellStyle name="SAPBEXexcCritical4 20 2 3" xfId="15573"/>
    <cellStyle name="SAPBEXexcCritical4 20 2 4" xfId="19828"/>
    <cellStyle name="SAPBEXexcCritical4 20 2 5" xfId="24092"/>
    <cellStyle name="SAPBEXexcCritical4 20 2 6" xfId="28216"/>
    <cellStyle name="SAPBEXexcCritical4 20 3" xfId="8423"/>
    <cellStyle name="SAPBEXexcCritical4 20 3 2" xfId="4052"/>
    <cellStyle name="SAPBEXexcCritical4 20 3 3" xfId="16810"/>
    <cellStyle name="SAPBEXexcCritical4 20 3 4" xfId="21057"/>
    <cellStyle name="SAPBEXexcCritical4 20 3 5" xfId="25316"/>
    <cellStyle name="SAPBEXexcCritical4 20 3 6" xfId="29423"/>
    <cellStyle name="SAPBEXexcCritical4 20 4" xfId="8954"/>
    <cellStyle name="SAPBEXexcCritical4 20 5" xfId="14319"/>
    <cellStyle name="SAPBEXexcCritical4 20 6" xfId="18562"/>
    <cellStyle name="SAPBEXexcCritical4 20 7" xfId="22875"/>
    <cellStyle name="SAPBEXexcCritical4 20 8" xfId="27011"/>
    <cellStyle name="SAPBEXexcCritical4 21" xfId="4988"/>
    <cellStyle name="SAPBEXexcCritical4 21 2" xfId="6258"/>
    <cellStyle name="SAPBEXexcCritical4 21 2 2" xfId="9381"/>
    <cellStyle name="SAPBEXexcCritical4 21 2 3" xfId="14647"/>
    <cellStyle name="SAPBEXexcCritical4 21 2 4" xfId="18902"/>
    <cellStyle name="SAPBEXexcCritical4 21 2 5" xfId="23166"/>
    <cellStyle name="SAPBEXexcCritical4 21 2 6" xfId="27290"/>
    <cellStyle name="SAPBEXexcCritical4 21 3" xfId="7496"/>
    <cellStyle name="SAPBEXexcCritical4 21 3 2" xfId="8734"/>
    <cellStyle name="SAPBEXexcCritical4 21 3 3" xfId="15883"/>
    <cellStyle name="SAPBEXexcCritical4 21 3 4" xfId="20130"/>
    <cellStyle name="SAPBEXexcCritical4 21 3 5" xfId="24389"/>
    <cellStyle name="SAPBEXexcCritical4 21 3 6" xfId="28496"/>
    <cellStyle name="SAPBEXexcCritical4 21 4" xfId="9801"/>
    <cellStyle name="SAPBEXexcCritical4 21 5" xfId="13391"/>
    <cellStyle name="SAPBEXexcCritical4 21 6" xfId="17635"/>
    <cellStyle name="SAPBEXexcCritical4 21 7" xfId="21947"/>
    <cellStyle name="SAPBEXexcCritical4 21 8" xfId="26084"/>
    <cellStyle name="SAPBEXexcCritical4 22" xfId="8824"/>
    <cellStyle name="SAPBEXexcCritical4 23" xfId="12279"/>
    <cellStyle name="SAPBEXexcCritical4 24" xfId="13124"/>
    <cellStyle name="SAPBEXexcCritical4 25" xfId="17055"/>
    <cellStyle name="SAPBEXexcCritical4 26" xfId="21699"/>
    <cellStyle name="SAPBEXexcCritical4 3" xfId="3458"/>
    <cellStyle name="SAPBEXexcCritical4 3 2" xfId="5908"/>
    <cellStyle name="SAPBEXexcCritical4 3 2 2" xfId="7176"/>
    <cellStyle name="SAPBEXexcCritical4 3 2 2 2" xfId="4423"/>
    <cellStyle name="SAPBEXexcCritical4 3 2 2 3" xfId="15564"/>
    <cellStyle name="SAPBEXexcCritical4 3 2 2 4" xfId="19819"/>
    <cellStyle name="SAPBEXexcCritical4 3 2 2 5" xfId="24083"/>
    <cellStyle name="SAPBEXexcCritical4 3 2 2 6" xfId="28207"/>
    <cellStyle name="SAPBEXexcCritical4 3 2 3" xfId="8414"/>
    <cellStyle name="SAPBEXexcCritical4 3 2 3 2" xfId="10337"/>
    <cellStyle name="SAPBEXexcCritical4 3 2 3 3" xfId="16801"/>
    <cellStyle name="SAPBEXexcCritical4 3 2 3 4" xfId="21048"/>
    <cellStyle name="SAPBEXexcCritical4 3 2 3 5" xfId="25307"/>
    <cellStyle name="SAPBEXexcCritical4 3 2 3 6" xfId="29414"/>
    <cellStyle name="SAPBEXexcCritical4 3 2 4" xfId="4566"/>
    <cellStyle name="SAPBEXexcCritical4 3 2 5" xfId="14310"/>
    <cellStyle name="SAPBEXexcCritical4 3 2 6" xfId="18553"/>
    <cellStyle name="SAPBEXexcCritical4 3 2 7" xfId="22866"/>
    <cellStyle name="SAPBEXexcCritical4 3 2 8" xfId="27002"/>
    <cellStyle name="SAPBEXexcCritical4 3 3" xfId="5000"/>
    <cellStyle name="SAPBEXexcCritical4 3 3 2" xfId="6270"/>
    <cellStyle name="SAPBEXexcCritical4 3 3 2 2" xfId="8713"/>
    <cellStyle name="SAPBEXexcCritical4 3 3 2 3" xfId="14659"/>
    <cellStyle name="SAPBEXexcCritical4 3 3 2 4" xfId="18914"/>
    <cellStyle name="SAPBEXexcCritical4 3 3 2 5" xfId="23178"/>
    <cellStyle name="SAPBEXexcCritical4 3 3 2 6" xfId="27302"/>
    <cellStyle name="SAPBEXexcCritical4 3 3 3" xfId="7508"/>
    <cellStyle name="SAPBEXexcCritical4 3 3 3 2" xfId="9480"/>
    <cellStyle name="SAPBEXexcCritical4 3 3 3 3" xfId="15895"/>
    <cellStyle name="SAPBEXexcCritical4 3 3 3 4" xfId="20142"/>
    <cellStyle name="SAPBEXexcCritical4 3 3 3 5" xfId="24401"/>
    <cellStyle name="SAPBEXexcCritical4 3 3 3 6" xfId="28508"/>
    <cellStyle name="SAPBEXexcCritical4 3 3 4" xfId="10914"/>
    <cellStyle name="SAPBEXexcCritical4 3 3 5" xfId="13403"/>
    <cellStyle name="SAPBEXexcCritical4 3 3 6" xfId="17647"/>
    <cellStyle name="SAPBEXexcCritical4 3 3 7" xfId="21959"/>
    <cellStyle name="SAPBEXexcCritical4 3 3 8" xfId="26096"/>
    <cellStyle name="SAPBEXexcCritical4 3 4" xfId="4471"/>
    <cellStyle name="SAPBEXexcCritical4 3 5" xfId="12668"/>
    <cellStyle name="SAPBEXexcCritical4 3 6" xfId="12338"/>
    <cellStyle name="SAPBEXexcCritical4 3 7" xfId="21261"/>
    <cellStyle name="SAPBEXexcCritical4 3 8" xfId="17496"/>
    <cellStyle name="SAPBEXexcCritical4 4" xfId="3883"/>
    <cellStyle name="SAPBEXexcCritical4 4 2" xfId="5907"/>
    <cellStyle name="SAPBEXexcCritical4 4 2 2" xfId="7175"/>
    <cellStyle name="SAPBEXexcCritical4 4 2 2 2" xfId="9147"/>
    <cellStyle name="SAPBEXexcCritical4 4 2 2 3" xfId="15563"/>
    <cellStyle name="SAPBEXexcCritical4 4 2 2 4" xfId="19818"/>
    <cellStyle name="SAPBEXexcCritical4 4 2 2 5" xfId="24082"/>
    <cellStyle name="SAPBEXexcCritical4 4 2 2 6" xfId="28206"/>
    <cellStyle name="SAPBEXexcCritical4 4 2 3" xfId="8413"/>
    <cellStyle name="SAPBEXexcCritical4 4 2 3 2" xfId="9173"/>
    <cellStyle name="SAPBEXexcCritical4 4 2 3 3" xfId="16800"/>
    <cellStyle name="SAPBEXexcCritical4 4 2 3 4" xfId="21047"/>
    <cellStyle name="SAPBEXexcCritical4 4 2 3 5" xfId="25306"/>
    <cellStyle name="SAPBEXexcCritical4 4 2 3 6" xfId="29413"/>
    <cellStyle name="SAPBEXexcCritical4 4 2 4" xfId="9200"/>
    <cellStyle name="SAPBEXexcCritical4 4 2 5" xfId="14309"/>
    <cellStyle name="SAPBEXexcCritical4 4 2 6" xfId="18552"/>
    <cellStyle name="SAPBEXexcCritical4 4 2 7" xfId="22865"/>
    <cellStyle name="SAPBEXexcCritical4 4 2 8" xfId="27001"/>
    <cellStyle name="SAPBEXexcCritical4 4 3" xfId="5001"/>
    <cellStyle name="SAPBEXexcCritical4 4 3 2" xfId="6271"/>
    <cellStyle name="SAPBEXexcCritical4 4 3 2 2" xfId="10031"/>
    <cellStyle name="SAPBEXexcCritical4 4 3 2 3" xfId="14660"/>
    <cellStyle name="SAPBEXexcCritical4 4 3 2 4" xfId="18915"/>
    <cellStyle name="SAPBEXexcCritical4 4 3 2 5" xfId="23179"/>
    <cellStyle name="SAPBEXexcCritical4 4 3 2 6" xfId="27303"/>
    <cellStyle name="SAPBEXexcCritical4 4 3 3" xfId="7509"/>
    <cellStyle name="SAPBEXexcCritical4 4 3 3 2" xfId="3974"/>
    <cellStyle name="SAPBEXexcCritical4 4 3 3 3" xfId="15896"/>
    <cellStyle name="SAPBEXexcCritical4 4 3 3 4" xfId="20143"/>
    <cellStyle name="SAPBEXexcCritical4 4 3 3 5" xfId="24402"/>
    <cellStyle name="SAPBEXexcCritical4 4 3 3 6" xfId="28509"/>
    <cellStyle name="SAPBEXexcCritical4 4 3 4" xfId="11137"/>
    <cellStyle name="SAPBEXexcCritical4 4 3 5" xfId="13404"/>
    <cellStyle name="SAPBEXexcCritical4 4 3 6" xfId="17648"/>
    <cellStyle name="SAPBEXexcCritical4 4 3 7" xfId="21960"/>
    <cellStyle name="SAPBEXexcCritical4 4 3 8" xfId="26097"/>
    <cellStyle name="SAPBEXexcCritical4 4 4" xfId="9213"/>
    <cellStyle name="SAPBEXexcCritical4 4 5" xfId="12669"/>
    <cellStyle name="SAPBEXexcCritical4 4 6" xfId="12337"/>
    <cellStyle name="SAPBEXexcCritical4 4 7" xfId="21262"/>
    <cellStyle name="SAPBEXexcCritical4 4 8" xfId="18750"/>
    <cellStyle name="SAPBEXexcCritical4 5" xfId="3068"/>
    <cellStyle name="SAPBEXexcCritical4 5 2" xfId="5906"/>
    <cellStyle name="SAPBEXexcCritical4 5 2 2" xfId="7174"/>
    <cellStyle name="SAPBEXexcCritical4 5 2 2 2" xfId="10636"/>
    <cellStyle name="SAPBEXexcCritical4 5 2 2 3" xfId="15562"/>
    <cellStyle name="SAPBEXexcCritical4 5 2 2 4" xfId="19817"/>
    <cellStyle name="SAPBEXexcCritical4 5 2 2 5" xfId="24081"/>
    <cellStyle name="SAPBEXexcCritical4 5 2 2 6" xfId="28205"/>
    <cellStyle name="SAPBEXexcCritical4 5 2 3" xfId="8412"/>
    <cellStyle name="SAPBEXexcCritical4 5 2 3 2" xfId="11545"/>
    <cellStyle name="SAPBEXexcCritical4 5 2 3 3" xfId="16799"/>
    <cellStyle name="SAPBEXexcCritical4 5 2 3 4" xfId="21046"/>
    <cellStyle name="SAPBEXexcCritical4 5 2 3 5" xfId="25305"/>
    <cellStyle name="SAPBEXexcCritical4 5 2 3 6" xfId="29412"/>
    <cellStyle name="SAPBEXexcCritical4 5 2 4" xfId="9536"/>
    <cellStyle name="SAPBEXexcCritical4 5 2 5" xfId="14308"/>
    <cellStyle name="SAPBEXexcCritical4 5 2 6" xfId="18551"/>
    <cellStyle name="SAPBEXexcCritical4 5 2 7" xfId="22864"/>
    <cellStyle name="SAPBEXexcCritical4 5 2 8" xfId="27000"/>
    <cellStyle name="SAPBEXexcCritical4 5 3" xfId="5002"/>
    <cellStyle name="SAPBEXexcCritical4 5 3 2" xfId="6272"/>
    <cellStyle name="SAPBEXexcCritical4 5 3 2 2" xfId="11671"/>
    <cellStyle name="SAPBEXexcCritical4 5 3 2 3" xfId="14661"/>
    <cellStyle name="SAPBEXexcCritical4 5 3 2 4" xfId="18916"/>
    <cellStyle name="SAPBEXexcCritical4 5 3 2 5" xfId="23180"/>
    <cellStyle name="SAPBEXexcCritical4 5 3 2 6" xfId="27304"/>
    <cellStyle name="SAPBEXexcCritical4 5 3 3" xfId="7510"/>
    <cellStyle name="SAPBEXexcCritical4 5 3 3 2" xfId="11022"/>
    <cellStyle name="SAPBEXexcCritical4 5 3 3 3" xfId="15897"/>
    <cellStyle name="SAPBEXexcCritical4 5 3 3 4" xfId="20144"/>
    <cellStyle name="SAPBEXexcCritical4 5 3 3 5" xfId="24403"/>
    <cellStyle name="SAPBEXexcCritical4 5 3 3 6" xfId="28510"/>
    <cellStyle name="SAPBEXexcCritical4 5 3 4" xfId="4158"/>
    <cellStyle name="SAPBEXexcCritical4 5 3 5" xfId="13405"/>
    <cellStyle name="SAPBEXexcCritical4 5 3 6" xfId="17649"/>
    <cellStyle name="SAPBEXexcCritical4 5 3 7" xfId="21961"/>
    <cellStyle name="SAPBEXexcCritical4 5 3 8" xfId="26098"/>
    <cellStyle name="SAPBEXexcCritical4 5 4" xfId="4167"/>
    <cellStyle name="SAPBEXexcCritical4 5 5" xfId="12670"/>
    <cellStyle name="SAPBEXexcCritical4 5 6" xfId="12336"/>
    <cellStyle name="SAPBEXexcCritical4 5 7" xfId="21263"/>
    <cellStyle name="SAPBEXexcCritical4 5 8" xfId="18751"/>
    <cellStyle name="SAPBEXexcCritical4 6" xfId="3236"/>
    <cellStyle name="SAPBEXexcCritical4 6 2" xfId="5905"/>
    <cellStyle name="SAPBEXexcCritical4 6 2 2" xfId="7173"/>
    <cellStyle name="SAPBEXexcCritical4 6 2 2 2" xfId="9929"/>
    <cellStyle name="SAPBEXexcCritical4 6 2 2 3" xfId="15561"/>
    <cellStyle name="SAPBEXexcCritical4 6 2 2 4" xfId="19816"/>
    <cellStyle name="SAPBEXexcCritical4 6 2 2 5" xfId="24080"/>
    <cellStyle name="SAPBEXexcCritical4 6 2 2 6" xfId="28204"/>
    <cellStyle name="SAPBEXexcCritical4 6 2 3" xfId="8411"/>
    <cellStyle name="SAPBEXexcCritical4 6 2 3 2" xfId="10416"/>
    <cellStyle name="SAPBEXexcCritical4 6 2 3 3" xfId="16798"/>
    <cellStyle name="SAPBEXexcCritical4 6 2 3 4" xfId="21045"/>
    <cellStyle name="SAPBEXexcCritical4 6 2 3 5" xfId="25304"/>
    <cellStyle name="SAPBEXexcCritical4 6 2 3 6" xfId="29411"/>
    <cellStyle name="SAPBEXexcCritical4 6 2 4" xfId="9682"/>
    <cellStyle name="SAPBEXexcCritical4 6 2 5" xfId="14307"/>
    <cellStyle name="SAPBEXexcCritical4 6 2 6" xfId="18550"/>
    <cellStyle name="SAPBEXexcCritical4 6 2 7" xfId="22863"/>
    <cellStyle name="SAPBEXexcCritical4 6 2 8" xfId="26999"/>
    <cellStyle name="SAPBEXexcCritical4 6 3" xfId="5003"/>
    <cellStyle name="SAPBEXexcCritical4 6 3 2" xfId="6273"/>
    <cellStyle name="SAPBEXexcCritical4 6 3 2 2" xfId="8623"/>
    <cellStyle name="SAPBEXexcCritical4 6 3 2 3" xfId="14662"/>
    <cellStyle name="SAPBEXexcCritical4 6 3 2 4" xfId="18917"/>
    <cellStyle name="SAPBEXexcCritical4 6 3 2 5" xfId="23181"/>
    <cellStyle name="SAPBEXexcCritical4 6 3 2 6" xfId="27305"/>
    <cellStyle name="SAPBEXexcCritical4 6 3 3" xfId="7511"/>
    <cellStyle name="SAPBEXexcCritical4 6 3 3 2" xfId="8891"/>
    <cellStyle name="SAPBEXexcCritical4 6 3 3 3" xfId="15898"/>
    <cellStyle name="SAPBEXexcCritical4 6 3 3 4" xfId="20145"/>
    <cellStyle name="SAPBEXexcCritical4 6 3 3 5" xfId="24404"/>
    <cellStyle name="SAPBEXexcCritical4 6 3 3 6" xfId="28511"/>
    <cellStyle name="SAPBEXexcCritical4 6 3 4" xfId="12150"/>
    <cellStyle name="SAPBEXexcCritical4 6 3 5" xfId="13406"/>
    <cellStyle name="SAPBEXexcCritical4 6 3 6" xfId="17650"/>
    <cellStyle name="SAPBEXexcCritical4 6 3 7" xfId="21962"/>
    <cellStyle name="SAPBEXexcCritical4 6 3 8" xfId="26099"/>
    <cellStyle name="SAPBEXexcCritical4 6 4" xfId="9726"/>
    <cellStyle name="SAPBEXexcCritical4 6 5" xfId="12671"/>
    <cellStyle name="SAPBEXexcCritical4 6 6" xfId="12335"/>
    <cellStyle name="SAPBEXexcCritical4 6 7" xfId="21264"/>
    <cellStyle name="SAPBEXexcCritical4 6 8" xfId="18752"/>
    <cellStyle name="SAPBEXexcCritical4 7" xfId="3439"/>
    <cellStyle name="SAPBEXexcCritical4 7 2" xfId="5904"/>
    <cellStyle name="SAPBEXexcCritical4 7 2 2" xfId="7172"/>
    <cellStyle name="SAPBEXexcCritical4 7 2 2 2" xfId="4645"/>
    <cellStyle name="SAPBEXexcCritical4 7 2 2 3" xfId="15560"/>
    <cellStyle name="SAPBEXexcCritical4 7 2 2 4" xfId="19815"/>
    <cellStyle name="SAPBEXexcCritical4 7 2 2 5" xfId="24079"/>
    <cellStyle name="SAPBEXexcCritical4 7 2 2 6" xfId="28203"/>
    <cellStyle name="SAPBEXexcCritical4 7 2 3" xfId="8410"/>
    <cellStyle name="SAPBEXexcCritical4 7 2 3 2" xfId="9254"/>
    <cellStyle name="SAPBEXexcCritical4 7 2 3 3" xfId="16797"/>
    <cellStyle name="SAPBEXexcCritical4 7 2 3 4" xfId="21044"/>
    <cellStyle name="SAPBEXexcCritical4 7 2 3 5" xfId="25303"/>
    <cellStyle name="SAPBEXexcCritical4 7 2 3 6" xfId="29410"/>
    <cellStyle name="SAPBEXexcCritical4 7 2 4" xfId="10393"/>
    <cellStyle name="SAPBEXexcCritical4 7 2 5" xfId="14306"/>
    <cellStyle name="SAPBEXexcCritical4 7 2 6" xfId="18549"/>
    <cellStyle name="SAPBEXexcCritical4 7 2 7" xfId="22862"/>
    <cellStyle name="SAPBEXexcCritical4 7 2 8" xfId="26998"/>
    <cellStyle name="SAPBEXexcCritical4 7 3" xfId="5004"/>
    <cellStyle name="SAPBEXexcCritical4 7 3 2" xfId="6274"/>
    <cellStyle name="SAPBEXexcCritical4 7 3 2 2" xfId="4373"/>
    <cellStyle name="SAPBEXexcCritical4 7 3 2 3" xfId="14663"/>
    <cellStyle name="SAPBEXexcCritical4 7 3 2 4" xfId="18918"/>
    <cellStyle name="SAPBEXexcCritical4 7 3 2 5" xfId="23182"/>
    <cellStyle name="SAPBEXexcCritical4 7 3 2 6" xfId="27306"/>
    <cellStyle name="SAPBEXexcCritical4 7 3 3" xfId="7512"/>
    <cellStyle name="SAPBEXexcCritical4 7 3 3 2" xfId="10519"/>
    <cellStyle name="SAPBEXexcCritical4 7 3 3 3" xfId="15899"/>
    <cellStyle name="SAPBEXexcCritical4 7 3 3 4" xfId="20146"/>
    <cellStyle name="SAPBEXexcCritical4 7 3 3 5" xfId="24405"/>
    <cellStyle name="SAPBEXexcCritical4 7 3 3 6" xfId="28512"/>
    <cellStyle name="SAPBEXexcCritical4 7 3 4" xfId="11040"/>
    <cellStyle name="SAPBEXexcCritical4 7 3 5" xfId="13407"/>
    <cellStyle name="SAPBEXexcCritical4 7 3 6" xfId="17651"/>
    <cellStyle name="SAPBEXexcCritical4 7 3 7" xfId="21963"/>
    <cellStyle name="SAPBEXexcCritical4 7 3 8" xfId="26100"/>
    <cellStyle name="SAPBEXexcCritical4 7 4" xfId="10741"/>
    <cellStyle name="SAPBEXexcCritical4 7 5" xfId="12672"/>
    <cellStyle name="SAPBEXexcCritical4 7 6" xfId="12334"/>
    <cellStyle name="SAPBEXexcCritical4 7 7" xfId="21265"/>
    <cellStyle name="SAPBEXexcCritical4 7 8" xfId="18753"/>
    <cellStyle name="SAPBEXexcCritical4 8" xfId="3714"/>
    <cellStyle name="SAPBEXexcCritical4 8 2" xfId="5903"/>
    <cellStyle name="SAPBEXexcCritical4 8 2 2" xfId="7171"/>
    <cellStyle name="SAPBEXexcCritical4 8 2 2 2" xfId="9051"/>
    <cellStyle name="SAPBEXexcCritical4 8 2 2 3" xfId="15559"/>
    <cellStyle name="SAPBEXexcCritical4 8 2 2 4" xfId="19814"/>
    <cellStyle name="SAPBEXexcCritical4 8 2 2 5" xfId="24078"/>
    <cellStyle name="SAPBEXexcCritical4 8 2 2 6" xfId="28202"/>
    <cellStyle name="SAPBEXexcCritical4 8 2 3" xfId="8409"/>
    <cellStyle name="SAPBEXexcCritical4 8 2 3 2" xfId="11478"/>
    <cellStyle name="SAPBEXexcCritical4 8 2 3 3" xfId="16796"/>
    <cellStyle name="SAPBEXexcCritical4 8 2 3 4" xfId="21043"/>
    <cellStyle name="SAPBEXexcCritical4 8 2 3 5" xfId="25302"/>
    <cellStyle name="SAPBEXexcCritical4 8 2 3 6" xfId="29409"/>
    <cellStyle name="SAPBEXexcCritical4 8 2 4" xfId="11244"/>
    <cellStyle name="SAPBEXexcCritical4 8 2 5" xfId="14305"/>
    <cellStyle name="SAPBEXexcCritical4 8 2 6" xfId="18548"/>
    <cellStyle name="SAPBEXexcCritical4 8 2 7" xfId="22861"/>
    <cellStyle name="SAPBEXexcCritical4 8 2 8" xfId="26997"/>
    <cellStyle name="SAPBEXexcCritical4 8 3" xfId="5005"/>
    <cellStyle name="SAPBEXexcCritical4 8 3 2" xfId="6275"/>
    <cellStyle name="SAPBEXexcCritical4 8 3 2 2" xfId="4212"/>
    <cellStyle name="SAPBEXexcCritical4 8 3 2 3" xfId="14664"/>
    <cellStyle name="SAPBEXexcCritical4 8 3 2 4" xfId="18919"/>
    <cellStyle name="SAPBEXexcCritical4 8 3 2 5" xfId="23183"/>
    <cellStyle name="SAPBEXexcCritical4 8 3 2 6" xfId="27307"/>
    <cellStyle name="SAPBEXexcCritical4 8 3 3" xfId="7513"/>
    <cellStyle name="SAPBEXexcCritical4 8 3 3 2" xfId="12061"/>
    <cellStyle name="SAPBEXexcCritical4 8 3 3 3" xfId="15900"/>
    <cellStyle name="SAPBEXexcCritical4 8 3 3 4" xfId="20147"/>
    <cellStyle name="SAPBEXexcCritical4 8 3 3 5" xfId="24406"/>
    <cellStyle name="SAPBEXexcCritical4 8 3 3 6" xfId="28513"/>
    <cellStyle name="SAPBEXexcCritical4 8 3 4" xfId="9510"/>
    <cellStyle name="SAPBEXexcCritical4 8 3 5" xfId="13408"/>
    <cellStyle name="SAPBEXexcCritical4 8 3 6" xfId="17652"/>
    <cellStyle name="SAPBEXexcCritical4 8 3 7" xfId="21964"/>
    <cellStyle name="SAPBEXexcCritical4 8 3 8" xfId="26101"/>
    <cellStyle name="SAPBEXexcCritical4 8 4" xfId="9429"/>
    <cellStyle name="SAPBEXexcCritical4 8 5" xfId="12673"/>
    <cellStyle name="SAPBEXexcCritical4 8 6" xfId="12333"/>
    <cellStyle name="SAPBEXexcCritical4 8 7" xfId="21266"/>
    <cellStyle name="SAPBEXexcCritical4 8 8" xfId="18755"/>
    <cellStyle name="SAPBEXexcCritical4 9" xfId="3863"/>
    <cellStyle name="SAPBEXexcCritical4 9 2" xfId="5902"/>
    <cellStyle name="SAPBEXexcCritical4 9 2 2" xfId="7170"/>
    <cellStyle name="SAPBEXexcCritical4 9 2 2 2" xfId="8885"/>
    <cellStyle name="SAPBEXexcCritical4 9 2 2 3" xfId="15558"/>
    <cellStyle name="SAPBEXexcCritical4 9 2 2 4" xfId="19813"/>
    <cellStyle name="SAPBEXexcCritical4 9 2 2 5" xfId="24077"/>
    <cellStyle name="SAPBEXexcCritical4 9 2 2 6" xfId="28201"/>
    <cellStyle name="SAPBEXexcCritical4 9 2 3" xfId="8408"/>
    <cellStyle name="SAPBEXexcCritical4 9 2 3 2" xfId="10348"/>
    <cellStyle name="SAPBEXexcCritical4 9 2 3 3" xfId="16795"/>
    <cellStyle name="SAPBEXexcCritical4 9 2 3 4" xfId="21042"/>
    <cellStyle name="SAPBEXexcCritical4 9 2 3 5" xfId="25301"/>
    <cellStyle name="SAPBEXexcCritical4 9 2 3 6" xfId="29408"/>
    <cellStyle name="SAPBEXexcCritical4 9 2 4" xfId="10767"/>
    <cellStyle name="SAPBEXexcCritical4 9 2 5" xfId="14304"/>
    <cellStyle name="SAPBEXexcCritical4 9 2 6" xfId="18547"/>
    <cellStyle name="SAPBEXexcCritical4 9 2 7" xfId="22860"/>
    <cellStyle name="SAPBEXexcCritical4 9 2 8" xfId="26996"/>
    <cellStyle name="SAPBEXexcCritical4 9 3" xfId="5006"/>
    <cellStyle name="SAPBEXexcCritical4 9 3 2" xfId="6276"/>
    <cellStyle name="SAPBEXexcCritical4 9 3 2 2" xfId="10281"/>
    <cellStyle name="SAPBEXexcCritical4 9 3 2 3" xfId="14665"/>
    <cellStyle name="SAPBEXexcCritical4 9 3 2 4" xfId="18920"/>
    <cellStyle name="SAPBEXexcCritical4 9 3 2 5" xfId="23184"/>
    <cellStyle name="SAPBEXexcCritical4 9 3 2 6" xfId="27308"/>
    <cellStyle name="SAPBEXexcCritical4 9 3 3" xfId="7514"/>
    <cellStyle name="SAPBEXexcCritical4 9 3 3 2" xfId="9628"/>
    <cellStyle name="SAPBEXexcCritical4 9 3 3 3" xfId="15901"/>
    <cellStyle name="SAPBEXexcCritical4 9 3 3 4" xfId="20148"/>
    <cellStyle name="SAPBEXexcCritical4 9 3 3 5" xfId="24407"/>
    <cellStyle name="SAPBEXexcCritical4 9 3 3 6" xfId="28514"/>
    <cellStyle name="SAPBEXexcCritical4 9 3 4" xfId="4758"/>
    <cellStyle name="SAPBEXexcCritical4 9 3 5" xfId="13409"/>
    <cellStyle name="SAPBEXexcCritical4 9 3 6" xfId="17653"/>
    <cellStyle name="SAPBEXexcCritical4 9 3 7" xfId="21965"/>
    <cellStyle name="SAPBEXexcCritical4 9 3 8" xfId="26102"/>
    <cellStyle name="SAPBEXexcCritical4 9 4" xfId="12001"/>
    <cellStyle name="SAPBEXexcCritical4 9 5" xfId="12674"/>
    <cellStyle name="SAPBEXexcCritical4 9 6" xfId="12332"/>
    <cellStyle name="SAPBEXexcCritical4 9 7" xfId="21267"/>
    <cellStyle name="SAPBEXexcCritical4 9 8" xfId="18756"/>
    <cellStyle name="SAPBEXexcCritical5" xfId="118"/>
    <cellStyle name="SAPBEXexcCritical5 10" xfId="3577"/>
    <cellStyle name="SAPBEXexcCritical5 10 2" xfId="5900"/>
    <cellStyle name="SAPBEXexcCritical5 10 2 2" xfId="7168"/>
    <cellStyle name="SAPBEXexcCritical5 10 2 2 2" xfId="11570"/>
    <cellStyle name="SAPBEXexcCritical5 10 2 2 3" xfId="15556"/>
    <cellStyle name="SAPBEXexcCritical5 10 2 2 4" xfId="19811"/>
    <cellStyle name="SAPBEXexcCritical5 10 2 2 5" xfId="24075"/>
    <cellStyle name="SAPBEXexcCritical5 10 2 2 6" xfId="28199"/>
    <cellStyle name="SAPBEXexcCritical5 10 2 3" xfId="8406"/>
    <cellStyle name="SAPBEXexcCritical5 10 2 3 2" xfId="11534"/>
    <cellStyle name="SAPBEXexcCritical5 10 2 3 3" xfId="16793"/>
    <cellStyle name="SAPBEXexcCritical5 10 2 3 4" xfId="21040"/>
    <cellStyle name="SAPBEXexcCritical5 10 2 3 5" xfId="25299"/>
    <cellStyle name="SAPBEXexcCritical5 10 2 3 6" xfId="29406"/>
    <cellStyle name="SAPBEXexcCritical5 10 2 4" xfId="4141"/>
    <cellStyle name="SAPBEXexcCritical5 10 2 5" xfId="14302"/>
    <cellStyle name="SAPBEXexcCritical5 10 2 6" xfId="18545"/>
    <cellStyle name="SAPBEXexcCritical5 10 2 7" xfId="22858"/>
    <cellStyle name="SAPBEXexcCritical5 10 2 8" xfId="26994"/>
    <cellStyle name="SAPBEXexcCritical5 10 3" xfId="5008"/>
    <cellStyle name="SAPBEXexcCritical5 10 3 2" xfId="6278"/>
    <cellStyle name="SAPBEXexcCritical5 10 3 2 2" xfId="11161"/>
    <cellStyle name="SAPBEXexcCritical5 10 3 2 3" xfId="14667"/>
    <cellStyle name="SAPBEXexcCritical5 10 3 2 4" xfId="18922"/>
    <cellStyle name="SAPBEXexcCritical5 10 3 2 5" xfId="23186"/>
    <cellStyle name="SAPBEXexcCritical5 10 3 2 6" xfId="27310"/>
    <cellStyle name="SAPBEXexcCritical5 10 3 3" xfId="7516"/>
    <cellStyle name="SAPBEXexcCritical5 10 3 3 2" xfId="4691"/>
    <cellStyle name="SAPBEXexcCritical5 10 3 3 3" xfId="15903"/>
    <cellStyle name="SAPBEXexcCritical5 10 3 3 4" xfId="20150"/>
    <cellStyle name="SAPBEXexcCritical5 10 3 3 5" xfId="24409"/>
    <cellStyle name="SAPBEXexcCritical5 10 3 3 6" xfId="28516"/>
    <cellStyle name="SAPBEXexcCritical5 10 3 4" xfId="4320"/>
    <cellStyle name="SAPBEXexcCritical5 10 3 5" xfId="13411"/>
    <cellStyle name="SAPBEXexcCritical5 10 3 6" xfId="17655"/>
    <cellStyle name="SAPBEXexcCritical5 10 3 7" xfId="21967"/>
    <cellStyle name="SAPBEXexcCritical5 10 3 8" xfId="26104"/>
    <cellStyle name="SAPBEXexcCritical5 10 4" xfId="11856"/>
    <cellStyle name="SAPBEXexcCritical5 10 5" xfId="12675"/>
    <cellStyle name="SAPBEXexcCritical5 10 6" xfId="12331"/>
    <cellStyle name="SAPBEXexcCritical5 10 7" xfId="21268"/>
    <cellStyle name="SAPBEXexcCritical5 10 8" xfId="18757"/>
    <cellStyle name="SAPBEXexcCritical5 11" xfId="3819"/>
    <cellStyle name="SAPBEXexcCritical5 11 2" xfId="5899"/>
    <cellStyle name="SAPBEXexcCritical5 11 2 2" xfId="7167"/>
    <cellStyle name="SAPBEXexcCritical5 11 2 2 2" xfId="11764"/>
    <cellStyle name="SAPBEXexcCritical5 11 2 2 3" xfId="15555"/>
    <cellStyle name="SAPBEXexcCritical5 11 2 2 4" xfId="19810"/>
    <cellStyle name="SAPBEXexcCritical5 11 2 2 5" xfId="24074"/>
    <cellStyle name="SAPBEXexcCritical5 11 2 2 6" xfId="28198"/>
    <cellStyle name="SAPBEXexcCritical5 11 2 3" xfId="8405"/>
    <cellStyle name="SAPBEXexcCritical5 11 2 3 2" xfId="10405"/>
    <cellStyle name="SAPBEXexcCritical5 11 2 3 3" xfId="16792"/>
    <cellStyle name="SAPBEXexcCritical5 11 2 3 4" xfId="21039"/>
    <cellStyle name="SAPBEXexcCritical5 11 2 3 5" xfId="25298"/>
    <cellStyle name="SAPBEXexcCritical5 11 2 3 6" xfId="29405"/>
    <cellStyle name="SAPBEXexcCritical5 11 2 4" xfId="4304"/>
    <cellStyle name="SAPBEXexcCritical5 11 2 5" xfId="14301"/>
    <cellStyle name="SAPBEXexcCritical5 11 2 6" xfId="18544"/>
    <cellStyle name="SAPBEXexcCritical5 11 2 7" xfId="22857"/>
    <cellStyle name="SAPBEXexcCritical5 11 2 8" xfId="26993"/>
    <cellStyle name="SAPBEXexcCritical5 11 3" xfId="5009"/>
    <cellStyle name="SAPBEXexcCritical5 11 3 2" xfId="6279"/>
    <cellStyle name="SAPBEXexcCritical5 11 3 2 2" xfId="9034"/>
    <cellStyle name="SAPBEXexcCritical5 11 3 2 3" xfId="14668"/>
    <cellStyle name="SAPBEXexcCritical5 11 3 2 4" xfId="18923"/>
    <cellStyle name="SAPBEXexcCritical5 11 3 2 5" xfId="23187"/>
    <cellStyle name="SAPBEXexcCritical5 11 3 2 6" xfId="27311"/>
    <cellStyle name="SAPBEXexcCritical5 11 3 3" xfId="7517"/>
    <cellStyle name="SAPBEXexcCritical5 11 3 3 2" xfId="4418"/>
    <cellStyle name="SAPBEXexcCritical5 11 3 3 3" xfId="15904"/>
    <cellStyle name="SAPBEXexcCritical5 11 3 3 4" xfId="20151"/>
    <cellStyle name="SAPBEXexcCritical5 11 3 3 5" xfId="24410"/>
    <cellStyle name="SAPBEXexcCritical5 11 3 3 6" xfId="28517"/>
    <cellStyle name="SAPBEXexcCritical5 11 3 4" xfId="9401"/>
    <cellStyle name="SAPBEXexcCritical5 11 3 5" xfId="13412"/>
    <cellStyle name="SAPBEXexcCritical5 11 3 6" xfId="17656"/>
    <cellStyle name="SAPBEXexcCritical5 11 3 7" xfId="21968"/>
    <cellStyle name="SAPBEXexcCritical5 11 3 8" xfId="26105"/>
    <cellStyle name="SAPBEXexcCritical5 11 4" xfId="8995"/>
    <cellStyle name="SAPBEXexcCritical5 11 5" xfId="12676"/>
    <cellStyle name="SAPBEXexcCritical5 11 6" xfId="12330"/>
    <cellStyle name="SAPBEXexcCritical5 11 7" xfId="21269"/>
    <cellStyle name="SAPBEXexcCritical5 11 8" xfId="18758"/>
    <cellStyle name="SAPBEXexcCritical5 12" xfId="3495"/>
    <cellStyle name="SAPBEXexcCritical5 12 2" xfId="5898"/>
    <cellStyle name="SAPBEXexcCritical5 12 2 2" xfId="7166"/>
    <cellStyle name="SAPBEXexcCritical5 12 2 2 2" xfId="11059"/>
    <cellStyle name="SAPBEXexcCritical5 12 2 2 3" xfId="15554"/>
    <cellStyle name="SAPBEXexcCritical5 12 2 2 4" xfId="19809"/>
    <cellStyle name="SAPBEXexcCritical5 12 2 2 5" xfId="24073"/>
    <cellStyle name="SAPBEXexcCritical5 12 2 2 6" xfId="28197"/>
    <cellStyle name="SAPBEXexcCritical5 12 2 3" xfId="8404"/>
    <cellStyle name="SAPBEXexcCritical5 12 2 3 2" xfId="9243"/>
    <cellStyle name="SAPBEXexcCritical5 12 2 3 3" xfId="16791"/>
    <cellStyle name="SAPBEXexcCritical5 12 2 3 4" xfId="21038"/>
    <cellStyle name="SAPBEXexcCritical5 12 2 3 5" xfId="25297"/>
    <cellStyle name="SAPBEXexcCritical5 12 2 3 6" xfId="29404"/>
    <cellStyle name="SAPBEXexcCritical5 12 2 4" xfId="3937"/>
    <cellStyle name="SAPBEXexcCritical5 12 2 5" xfId="14300"/>
    <cellStyle name="SAPBEXexcCritical5 12 2 6" xfId="18543"/>
    <cellStyle name="SAPBEXexcCritical5 12 2 7" xfId="22856"/>
    <cellStyle name="SAPBEXexcCritical5 12 2 8" xfId="26992"/>
    <cellStyle name="SAPBEXexcCritical5 12 3" xfId="5010"/>
    <cellStyle name="SAPBEXexcCritical5 12 3 2" xfId="6280"/>
    <cellStyle name="SAPBEXexcCritical5 12 3 2 2" xfId="4584"/>
    <cellStyle name="SAPBEXexcCritical5 12 3 2 3" xfId="14669"/>
    <cellStyle name="SAPBEXexcCritical5 12 3 2 4" xfId="18924"/>
    <cellStyle name="SAPBEXexcCritical5 12 3 2 5" xfId="23188"/>
    <cellStyle name="SAPBEXexcCritical5 12 3 2 6" xfId="27312"/>
    <cellStyle name="SAPBEXexcCritical5 12 3 3" xfId="7518"/>
    <cellStyle name="SAPBEXexcCritical5 12 3 3 2" xfId="10053"/>
    <cellStyle name="SAPBEXexcCritical5 12 3 3 3" xfId="15905"/>
    <cellStyle name="SAPBEXexcCritical5 12 3 3 4" xfId="20152"/>
    <cellStyle name="SAPBEXexcCritical5 12 3 3 5" xfId="24411"/>
    <cellStyle name="SAPBEXexcCritical5 12 3 3 6" xfId="28518"/>
    <cellStyle name="SAPBEXexcCritical5 12 3 4" xfId="9822"/>
    <cellStyle name="SAPBEXexcCritical5 12 3 5" xfId="13413"/>
    <cellStyle name="SAPBEXexcCritical5 12 3 6" xfId="17657"/>
    <cellStyle name="SAPBEXexcCritical5 12 3 7" xfId="21969"/>
    <cellStyle name="SAPBEXexcCritical5 12 3 8" xfId="26106"/>
    <cellStyle name="SAPBEXexcCritical5 12 4" xfId="12013"/>
    <cellStyle name="SAPBEXexcCritical5 12 5" xfId="12677"/>
    <cellStyle name="SAPBEXexcCritical5 12 6" xfId="12329"/>
    <cellStyle name="SAPBEXexcCritical5 12 7" xfId="21270"/>
    <cellStyle name="SAPBEXexcCritical5 12 8" xfId="18759"/>
    <cellStyle name="SAPBEXexcCritical5 13" xfId="3232"/>
    <cellStyle name="SAPBEXexcCritical5 13 2" xfId="5897"/>
    <cellStyle name="SAPBEXexcCritical5 13 2 2" xfId="7165"/>
    <cellStyle name="SAPBEXexcCritical5 13 2 2 2" xfId="4644"/>
    <cellStyle name="SAPBEXexcCritical5 13 2 2 3" xfId="15553"/>
    <cellStyle name="SAPBEXexcCritical5 13 2 2 4" xfId="19808"/>
    <cellStyle name="SAPBEXexcCritical5 13 2 2 5" xfId="24072"/>
    <cellStyle name="SAPBEXexcCritical5 13 2 2 6" xfId="28196"/>
    <cellStyle name="SAPBEXexcCritical5 13 2 3" xfId="8403"/>
    <cellStyle name="SAPBEXexcCritical5 13 2 3 2" xfId="4053"/>
    <cellStyle name="SAPBEXexcCritical5 13 2 3 3" xfId="16790"/>
    <cellStyle name="SAPBEXexcCritical5 13 2 3 4" xfId="21037"/>
    <cellStyle name="SAPBEXexcCritical5 13 2 3 5" xfId="25296"/>
    <cellStyle name="SAPBEXexcCritical5 13 2 3 6" xfId="29403"/>
    <cellStyle name="SAPBEXexcCritical5 13 2 4" xfId="9231"/>
    <cellStyle name="SAPBEXexcCritical5 13 2 5" xfId="14299"/>
    <cellStyle name="SAPBEXexcCritical5 13 2 6" xfId="18542"/>
    <cellStyle name="SAPBEXexcCritical5 13 2 7" xfId="22855"/>
    <cellStyle name="SAPBEXexcCritical5 13 2 8" xfId="26991"/>
    <cellStyle name="SAPBEXexcCritical5 13 3" xfId="5011"/>
    <cellStyle name="SAPBEXexcCritical5 13 3 2" xfId="6281"/>
    <cellStyle name="SAPBEXexcCritical5 13 3 2 2" xfId="11076"/>
    <cellStyle name="SAPBEXexcCritical5 13 3 2 3" xfId="14670"/>
    <cellStyle name="SAPBEXexcCritical5 13 3 2 4" xfId="18925"/>
    <cellStyle name="SAPBEXexcCritical5 13 3 2 5" xfId="23189"/>
    <cellStyle name="SAPBEXexcCritical5 13 3 2 6" xfId="27313"/>
    <cellStyle name="SAPBEXexcCritical5 13 3 3" xfId="7519"/>
    <cellStyle name="SAPBEXexcCritical5 13 3 3 2" xfId="11648"/>
    <cellStyle name="SAPBEXexcCritical5 13 3 3 3" xfId="15906"/>
    <cellStyle name="SAPBEXexcCritical5 13 3 3 4" xfId="20153"/>
    <cellStyle name="SAPBEXexcCritical5 13 3 3 5" xfId="24412"/>
    <cellStyle name="SAPBEXexcCritical5 13 3 3 6" xfId="28519"/>
    <cellStyle name="SAPBEXexcCritical5 13 3 4" xfId="11116"/>
    <cellStyle name="SAPBEXexcCritical5 13 3 5" xfId="13414"/>
    <cellStyle name="SAPBEXexcCritical5 13 3 6" xfId="17658"/>
    <cellStyle name="SAPBEXexcCritical5 13 3 7" xfId="21970"/>
    <cellStyle name="SAPBEXexcCritical5 13 3 8" xfId="26107"/>
    <cellStyle name="SAPBEXexcCritical5 13 4" xfId="8821"/>
    <cellStyle name="SAPBEXexcCritical5 13 5" xfId="12678"/>
    <cellStyle name="SAPBEXexcCritical5 13 6" xfId="12328"/>
    <cellStyle name="SAPBEXexcCritical5 13 7" xfId="21271"/>
    <cellStyle name="SAPBEXexcCritical5 13 8" xfId="15787"/>
    <cellStyle name="SAPBEXexcCritical5 14" xfId="3469"/>
    <cellStyle name="SAPBEXexcCritical5 14 2" xfId="5896"/>
    <cellStyle name="SAPBEXexcCritical5 14 2 2" xfId="7164"/>
    <cellStyle name="SAPBEXexcCritical5 14 2 2 2" xfId="11656"/>
    <cellStyle name="SAPBEXexcCritical5 14 2 2 3" xfId="15552"/>
    <cellStyle name="SAPBEXexcCritical5 14 2 2 4" xfId="19807"/>
    <cellStyle name="SAPBEXexcCritical5 14 2 2 5" xfId="24071"/>
    <cellStyle name="SAPBEXexcCritical5 14 2 2 6" xfId="28195"/>
    <cellStyle name="SAPBEXexcCritical5 14 2 3" xfId="8402"/>
    <cellStyle name="SAPBEXexcCritical5 14 2 3 2" xfId="11477"/>
    <cellStyle name="SAPBEXexcCritical5 14 2 3 3" xfId="16789"/>
    <cellStyle name="SAPBEXexcCritical5 14 2 3 4" xfId="21036"/>
    <cellStyle name="SAPBEXexcCritical5 14 2 3 5" xfId="25295"/>
    <cellStyle name="SAPBEXexcCritical5 14 2 3 6" xfId="29402"/>
    <cellStyle name="SAPBEXexcCritical5 14 2 4" xfId="4207"/>
    <cellStyle name="SAPBEXexcCritical5 14 2 5" xfId="14298"/>
    <cellStyle name="SAPBEXexcCritical5 14 2 6" xfId="18541"/>
    <cellStyle name="SAPBEXexcCritical5 14 2 7" xfId="22854"/>
    <cellStyle name="SAPBEXexcCritical5 14 2 8" xfId="26990"/>
    <cellStyle name="SAPBEXexcCritical5 14 3" xfId="5012"/>
    <cellStyle name="SAPBEXexcCritical5 14 3 2" xfId="6282"/>
    <cellStyle name="SAPBEXexcCritical5 14 3 2 2" xfId="11238"/>
    <cellStyle name="SAPBEXexcCritical5 14 3 2 3" xfId="14671"/>
    <cellStyle name="SAPBEXexcCritical5 14 3 2 4" xfId="18926"/>
    <cellStyle name="SAPBEXexcCritical5 14 3 2 5" xfId="23190"/>
    <cellStyle name="SAPBEXexcCritical5 14 3 2 6" xfId="27314"/>
    <cellStyle name="SAPBEXexcCritical5 14 3 3" xfId="7520"/>
    <cellStyle name="SAPBEXexcCritical5 14 3 3 2" xfId="12062"/>
    <cellStyle name="SAPBEXexcCritical5 14 3 3 3" xfId="15907"/>
    <cellStyle name="SAPBEXexcCritical5 14 3 3 4" xfId="20154"/>
    <cellStyle name="SAPBEXexcCritical5 14 3 3 5" xfId="24413"/>
    <cellStyle name="SAPBEXexcCritical5 14 3 3 6" xfId="28520"/>
    <cellStyle name="SAPBEXexcCritical5 14 3 4" xfId="10586"/>
    <cellStyle name="SAPBEXexcCritical5 14 3 5" xfId="13415"/>
    <cellStyle name="SAPBEXexcCritical5 14 3 6" xfId="17659"/>
    <cellStyle name="SAPBEXexcCritical5 14 3 7" xfId="21971"/>
    <cellStyle name="SAPBEXexcCritical5 14 3 8" xfId="26108"/>
    <cellStyle name="SAPBEXexcCritical5 14 4" xfId="11720"/>
    <cellStyle name="SAPBEXexcCritical5 14 5" xfId="12679"/>
    <cellStyle name="SAPBEXexcCritical5 14 6" xfId="12327"/>
    <cellStyle name="SAPBEXexcCritical5 14 7" xfId="21272"/>
    <cellStyle name="SAPBEXexcCritical5 14 8" xfId="12452"/>
    <cellStyle name="SAPBEXexcCritical5 15" xfId="3345"/>
    <cellStyle name="SAPBEXexcCritical5 15 2" xfId="5895"/>
    <cellStyle name="SAPBEXexcCritical5 15 2 2" xfId="7163"/>
    <cellStyle name="SAPBEXexcCritical5 15 2 2 2" xfId="11807"/>
    <cellStyle name="SAPBEXexcCritical5 15 2 2 3" xfId="15551"/>
    <cellStyle name="SAPBEXexcCritical5 15 2 2 4" xfId="19806"/>
    <cellStyle name="SAPBEXexcCritical5 15 2 2 5" xfId="24070"/>
    <cellStyle name="SAPBEXexcCritical5 15 2 2 6" xfId="28194"/>
    <cellStyle name="SAPBEXexcCritical5 15 2 3" xfId="8401"/>
    <cellStyle name="SAPBEXexcCritical5 15 2 3 2" xfId="10347"/>
    <cellStyle name="SAPBEXexcCritical5 15 2 3 3" xfId="16788"/>
    <cellStyle name="SAPBEXexcCritical5 15 2 3 4" xfId="21035"/>
    <cellStyle name="SAPBEXexcCritical5 15 2 3 5" xfId="25294"/>
    <cellStyle name="SAPBEXexcCritical5 15 2 3 6" xfId="29401"/>
    <cellStyle name="SAPBEXexcCritical5 15 2 4" xfId="11892"/>
    <cellStyle name="SAPBEXexcCritical5 15 2 5" xfId="14297"/>
    <cellStyle name="SAPBEXexcCritical5 15 2 6" xfId="18540"/>
    <cellStyle name="SAPBEXexcCritical5 15 2 7" xfId="22853"/>
    <cellStyle name="SAPBEXexcCritical5 15 2 8" xfId="26989"/>
    <cellStyle name="SAPBEXexcCritical5 15 3" xfId="5013"/>
    <cellStyle name="SAPBEXexcCritical5 15 3 2" xfId="6283"/>
    <cellStyle name="SAPBEXexcCritical5 15 3 2 2" xfId="11412"/>
    <cellStyle name="SAPBEXexcCritical5 15 3 2 3" xfId="14672"/>
    <cellStyle name="SAPBEXexcCritical5 15 3 2 4" xfId="18927"/>
    <cellStyle name="SAPBEXexcCritical5 15 3 2 5" xfId="23191"/>
    <cellStyle name="SAPBEXexcCritical5 15 3 2 6" xfId="27315"/>
    <cellStyle name="SAPBEXexcCritical5 15 3 3" xfId="7521"/>
    <cellStyle name="SAPBEXexcCritical5 15 3 3 2" xfId="4392"/>
    <cellStyle name="SAPBEXexcCritical5 15 3 3 3" xfId="15908"/>
    <cellStyle name="SAPBEXexcCritical5 15 3 3 4" xfId="20155"/>
    <cellStyle name="SAPBEXexcCritical5 15 3 3 5" xfId="24414"/>
    <cellStyle name="SAPBEXexcCritical5 15 3 3 6" xfId="28521"/>
    <cellStyle name="SAPBEXexcCritical5 15 3 4" xfId="9229"/>
    <cellStyle name="SAPBEXexcCritical5 15 3 5" xfId="13416"/>
    <cellStyle name="SAPBEXexcCritical5 15 3 6" xfId="17660"/>
    <cellStyle name="SAPBEXexcCritical5 15 3 7" xfId="21972"/>
    <cellStyle name="SAPBEXexcCritical5 15 3 8" xfId="26109"/>
    <cellStyle name="SAPBEXexcCritical5 15 4" xfId="11614"/>
    <cellStyle name="SAPBEXexcCritical5 15 5" xfId="12680"/>
    <cellStyle name="SAPBEXexcCritical5 15 6" xfId="12326"/>
    <cellStyle name="SAPBEXexcCritical5 15 7" xfId="21273"/>
    <cellStyle name="SAPBEXexcCritical5 15 8" xfId="25468"/>
    <cellStyle name="SAPBEXexcCritical5 16" xfId="3368"/>
    <cellStyle name="SAPBEXexcCritical5 16 2" xfId="5894"/>
    <cellStyle name="SAPBEXexcCritical5 16 2 2" xfId="7162"/>
    <cellStyle name="SAPBEXexcCritical5 16 2 2 2" xfId="9886"/>
    <cellStyle name="SAPBEXexcCritical5 16 2 2 3" xfId="15550"/>
    <cellStyle name="SAPBEXexcCritical5 16 2 2 4" xfId="19805"/>
    <cellStyle name="SAPBEXexcCritical5 16 2 2 5" xfId="24069"/>
    <cellStyle name="SAPBEXexcCritical5 16 2 2 6" xfId="28193"/>
    <cellStyle name="SAPBEXexcCritical5 16 2 3" xfId="8400"/>
    <cellStyle name="SAPBEXexcCritical5 16 2 3 2" xfId="9183"/>
    <cellStyle name="SAPBEXexcCritical5 16 2 3 3" xfId="16787"/>
    <cellStyle name="SAPBEXexcCritical5 16 2 3 4" xfId="21034"/>
    <cellStyle name="SAPBEXexcCritical5 16 2 3 5" xfId="25293"/>
    <cellStyle name="SAPBEXexcCritical5 16 2 3 6" xfId="29400"/>
    <cellStyle name="SAPBEXexcCritical5 16 2 4" xfId="4679"/>
    <cellStyle name="SAPBEXexcCritical5 16 2 5" xfId="14296"/>
    <cellStyle name="SAPBEXexcCritical5 16 2 6" xfId="18539"/>
    <cellStyle name="SAPBEXexcCritical5 16 2 7" xfId="22852"/>
    <cellStyle name="SAPBEXexcCritical5 16 2 8" xfId="26988"/>
    <cellStyle name="SAPBEXexcCritical5 16 3" xfId="5014"/>
    <cellStyle name="SAPBEXexcCritical5 16 3 2" xfId="6284"/>
    <cellStyle name="SAPBEXexcCritical5 16 3 2 2" xfId="11000"/>
    <cellStyle name="SAPBEXexcCritical5 16 3 2 3" xfId="14673"/>
    <cellStyle name="SAPBEXexcCritical5 16 3 2 4" xfId="18928"/>
    <cellStyle name="SAPBEXexcCritical5 16 3 2 5" xfId="23192"/>
    <cellStyle name="SAPBEXexcCritical5 16 3 2 6" xfId="27316"/>
    <cellStyle name="SAPBEXexcCritical5 16 3 3" xfId="7522"/>
    <cellStyle name="SAPBEXexcCritical5 16 3 3 2" xfId="11215"/>
    <cellStyle name="SAPBEXexcCritical5 16 3 3 3" xfId="15909"/>
    <cellStyle name="SAPBEXexcCritical5 16 3 3 4" xfId="20156"/>
    <cellStyle name="SAPBEXexcCritical5 16 3 3 5" xfId="24415"/>
    <cellStyle name="SAPBEXexcCritical5 16 3 3 6" xfId="28522"/>
    <cellStyle name="SAPBEXexcCritical5 16 3 4" xfId="9699"/>
    <cellStyle name="SAPBEXexcCritical5 16 3 5" xfId="13417"/>
    <cellStyle name="SAPBEXexcCritical5 16 3 6" xfId="17661"/>
    <cellStyle name="SAPBEXexcCritical5 16 3 7" xfId="21973"/>
    <cellStyle name="SAPBEXexcCritical5 16 3 8" xfId="26110"/>
    <cellStyle name="SAPBEXexcCritical5 16 4" xfId="8676"/>
    <cellStyle name="SAPBEXexcCritical5 16 5" xfId="12681"/>
    <cellStyle name="SAPBEXexcCritical5 16 6" xfId="12325"/>
    <cellStyle name="SAPBEXexcCritical5 16 7" xfId="21274"/>
    <cellStyle name="SAPBEXexcCritical5 16 8" xfId="25469"/>
    <cellStyle name="SAPBEXexcCritical5 17" xfId="3087"/>
    <cellStyle name="SAPBEXexcCritical5 17 2" xfId="5893"/>
    <cellStyle name="SAPBEXexcCritical5 17 2 2" xfId="7161"/>
    <cellStyle name="SAPBEXexcCritical5 17 2 2 2" xfId="10442"/>
    <cellStyle name="SAPBEXexcCritical5 17 2 2 3" xfId="15549"/>
    <cellStyle name="SAPBEXexcCritical5 17 2 2 4" xfId="19804"/>
    <cellStyle name="SAPBEXexcCritical5 17 2 2 5" xfId="24068"/>
    <cellStyle name="SAPBEXexcCritical5 17 2 2 6" xfId="28192"/>
    <cellStyle name="SAPBEXexcCritical5 17 2 3" xfId="8399"/>
    <cellStyle name="SAPBEXexcCritical5 17 2 3 2" xfId="11204"/>
    <cellStyle name="SAPBEXexcCritical5 17 2 3 3" xfId="16786"/>
    <cellStyle name="SAPBEXexcCritical5 17 2 3 4" xfId="21033"/>
    <cellStyle name="SAPBEXexcCritical5 17 2 3 5" xfId="25292"/>
    <cellStyle name="SAPBEXexcCritical5 17 2 3 6" xfId="29399"/>
    <cellStyle name="SAPBEXexcCritical5 17 2 4" xfId="11316"/>
    <cellStyle name="SAPBEXexcCritical5 17 2 5" xfId="14295"/>
    <cellStyle name="SAPBEXexcCritical5 17 2 6" xfId="18538"/>
    <cellStyle name="SAPBEXexcCritical5 17 2 7" xfId="22851"/>
    <cellStyle name="SAPBEXexcCritical5 17 2 8" xfId="26987"/>
    <cellStyle name="SAPBEXexcCritical5 17 3" xfId="5015"/>
    <cellStyle name="SAPBEXexcCritical5 17 3 2" xfId="6285"/>
    <cellStyle name="SAPBEXexcCritical5 17 3 2 2" xfId="4298"/>
    <cellStyle name="SAPBEXexcCritical5 17 3 2 3" xfId="14674"/>
    <cellStyle name="SAPBEXexcCritical5 17 3 2 4" xfId="18929"/>
    <cellStyle name="SAPBEXexcCritical5 17 3 2 5" xfId="23193"/>
    <cellStyle name="SAPBEXexcCritical5 17 3 2 6" xfId="27317"/>
    <cellStyle name="SAPBEXexcCritical5 17 3 3" xfId="7523"/>
    <cellStyle name="SAPBEXexcCritical5 17 3 3 2" xfId="3911"/>
    <cellStyle name="SAPBEXexcCritical5 17 3 3 3" xfId="15910"/>
    <cellStyle name="SAPBEXexcCritical5 17 3 3 4" xfId="20157"/>
    <cellStyle name="SAPBEXexcCritical5 17 3 3 5" xfId="24416"/>
    <cellStyle name="SAPBEXexcCritical5 17 3 3 6" xfId="28523"/>
    <cellStyle name="SAPBEXexcCritical5 17 3 4" xfId="9553"/>
    <cellStyle name="SAPBEXexcCritical5 17 3 5" xfId="13418"/>
    <cellStyle name="SAPBEXexcCritical5 17 3 6" xfId="17662"/>
    <cellStyle name="SAPBEXexcCritical5 17 3 7" xfId="21974"/>
    <cellStyle name="SAPBEXexcCritical5 17 3 8" xfId="26111"/>
    <cellStyle name="SAPBEXexcCritical5 17 4" xfId="8833"/>
    <cellStyle name="SAPBEXexcCritical5 17 5" xfId="12682"/>
    <cellStyle name="SAPBEXexcCritical5 17 6" xfId="12324"/>
    <cellStyle name="SAPBEXexcCritical5 17 7" xfId="21275"/>
    <cellStyle name="SAPBEXexcCritical5 17 8" xfId="25470"/>
    <cellStyle name="SAPBEXexcCritical5 18" xfId="3303"/>
    <cellStyle name="SAPBEXexcCritical5 18 2" xfId="5892"/>
    <cellStyle name="SAPBEXexcCritical5 18 2 2" xfId="7160"/>
    <cellStyle name="SAPBEXexcCritical5 18 2 2 2" xfId="8932"/>
    <cellStyle name="SAPBEXexcCritical5 18 2 2 3" xfId="15548"/>
    <cellStyle name="SAPBEXexcCritical5 18 2 2 4" xfId="19803"/>
    <cellStyle name="SAPBEXexcCritical5 18 2 2 5" xfId="24067"/>
    <cellStyle name="SAPBEXexcCritical5 18 2 2 6" xfId="28191"/>
    <cellStyle name="SAPBEXexcCritical5 18 2 3" xfId="8398"/>
    <cellStyle name="SAPBEXexcCritical5 18 2 3 2" xfId="10803"/>
    <cellStyle name="SAPBEXexcCritical5 18 2 3 3" xfId="16785"/>
    <cellStyle name="SAPBEXexcCritical5 18 2 3 4" xfId="21032"/>
    <cellStyle name="SAPBEXexcCritical5 18 2 3 5" xfId="25291"/>
    <cellStyle name="SAPBEXexcCritical5 18 2 3 6" xfId="29398"/>
    <cellStyle name="SAPBEXexcCritical5 18 2 4" xfId="11155"/>
    <cellStyle name="SAPBEXexcCritical5 18 2 5" xfId="14294"/>
    <cellStyle name="SAPBEXexcCritical5 18 2 6" xfId="18537"/>
    <cellStyle name="SAPBEXexcCritical5 18 2 7" xfId="22850"/>
    <cellStyle name="SAPBEXexcCritical5 18 2 8" xfId="26986"/>
    <cellStyle name="SAPBEXexcCritical5 18 3" xfId="5016"/>
    <cellStyle name="SAPBEXexcCritical5 18 3 2" xfId="6286"/>
    <cellStyle name="SAPBEXexcCritical5 18 3 2 2" xfId="10195"/>
    <cellStyle name="SAPBEXexcCritical5 18 3 2 3" xfId="14675"/>
    <cellStyle name="SAPBEXexcCritical5 18 3 2 4" xfId="18930"/>
    <cellStyle name="SAPBEXexcCritical5 18 3 2 5" xfId="23194"/>
    <cellStyle name="SAPBEXexcCritical5 18 3 2 6" xfId="27318"/>
    <cellStyle name="SAPBEXexcCritical5 18 3 3" xfId="7524"/>
    <cellStyle name="SAPBEXexcCritical5 18 3 3 2" xfId="9657"/>
    <cellStyle name="SAPBEXexcCritical5 18 3 3 3" xfId="15911"/>
    <cellStyle name="SAPBEXexcCritical5 18 3 3 4" xfId="20158"/>
    <cellStyle name="SAPBEXexcCritical5 18 3 3 5" xfId="24417"/>
    <cellStyle name="SAPBEXexcCritical5 18 3 3 6" xfId="28524"/>
    <cellStyle name="SAPBEXexcCritical5 18 3 4" xfId="10563"/>
    <cellStyle name="SAPBEXexcCritical5 18 3 5" xfId="13419"/>
    <cellStyle name="SAPBEXexcCritical5 18 3 6" xfId="17663"/>
    <cellStyle name="SAPBEXexcCritical5 18 3 7" xfId="21975"/>
    <cellStyle name="SAPBEXexcCritical5 18 3 8" xfId="26112"/>
    <cellStyle name="SAPBEXexcCritical5 18 4" xfId="10157"/>
    <cellStyle name="SAPBEXexcCritical5 18 5" xfId="12683"/>
    <cellStyle name="SAPBEXexcCritical5 18 6" xfId="16972"/>
    <cellStyle name="SAPBEXexcCritical5 18 7" xfId="21276"/>
    <cellStyle name="SAPBEXexcCritical5 18 8" xfId="25471"/>
    <cellStyle name="SAPBEXexcCritical5 19" xfId="3542"/>
    <cellStyle name="SAPBEXexcCritical5 19 2" xfId="5891"/>
    <cellStyle name="SAPBEXexcCritical5 19 2 2" xfId="7159"/>
    <cellStyle name="SAPBEXexcCritical5 19 2 2 2" xfId="4389"/>
    <cellStyle name="SAPBEXexcCritical5 19 2 2 3" xfId="15547"/>
    <cellStyle name="SAPBEXexcCritical5 19 2 2 4" xfId="19802"/>
    <cellStyle name="SAPBEXexcCritical5 19 2 2 5" xfId="24066"/>
    <cellStyle name="SAPBEXexcCritical5 19 2 2 6" xfId="28190"/>
    <cellStyle name="SAPBEXexcCritical5 19 2 3" xfId="8397"/>
    <cellStyle name="SAPBEXexcCritical5 19 2 3 2" xfId="12145"/>
    <cellStyle name="SAPBEXexcCritical5 19 2 3 3" xfId="16784"/>
    <cellStyle name="SAPBEXexcCritical5 19 2 3 4" xfId="21031"/>
    <cellStyle name="SAPBEXexcCritical5 19 2 3 5" xfId="25290"/>
    <cellStyle name="SAPBEXexcCritical5 19 2 3 6" xfId="29397"/>
    <cellStyle name="SAPBEXexcCritical5 19 2 4" xfId="10993"/>
    <cellStyle name="SAPBEXexcCritical5 19 2 5" xfId="14293"/>
    <cellStyle name="SAPBEXexcCritical5 19 2 6" xfId="18536"/>
    <cellStyle name="SAPBEXexcCritical5 19 2 7" xfId="22849"/>
    <cellStyle name="SAPBEXexcCritical5 19 2 8" xfId="26985"/>
    <cellStyle name="SAPBEXexcCritical5 19 3" xfId="5017"/>
    <cellStyle name="SAPBEXexcCritical5 19 3 2" xfId="6287"/>
    <cellStyle name="SAPBEXexcCritical5 19 3 2 2" xfId="8622"/>
    <cellStyle name="SAPBEXexcCritical5 19 3 2 3" xfId="14676"/>
    <cellStyle name="SAPBEXexcCritical5 19 3 2 4" xfId="18931"/>
    <cellStyle name="SAPBEXexcCritical5 19 3 2 5" xfId="23195"/>
    <cellStyle name="SAPBEXexcCritical5 19 3 2 6" xfId="27319"/>
    <cellStyle name="SAPBEXexcCritical5 19 3 3" xfId="7525"/>
    <cellStyle name="SAPBEXexcCritical5 19 3 3 2" xfId="11182"/>
    <cellStyle name="SAPBEXexcCritical5 19 3 3 3" xfId="15912"/>
    <cellStyle name="SAPBEXexcCritical5 19 3 3 4" xfId="20159"/>
    <cellStyle name="SAPBEXexcCritical5 19 3 3 5" xfId="24418"/>
    <cellStyle name="SAPBEXexcCritical5 19 3 3 6" xfId="28525"/>
    <cellStyle name="SAPBEXexcCritical5 19 3 4" xfId="9797"/>
    <cellStyle name="SAPBEXexcCritical5 19 3 5" xfId="13420"/>
    <cellStyle name="SAPBEXexcCritical5 19 3 6" xfId="17664"/>
    <cellStyle name="SAPBEXexcCritical5 19 3 7" xfId="21976"/>
    <cellStyle name="SAPBEXexcCritical5 19 3 8" xfId="26113"/>
    <cellStyle name="SAPBEXexcCritical5 19 4" xfId="10887"/>
    <cellStyle name="SAPBEXexcCritical5 19 5" xfId="12684"/>
    <cellStyle name="SAPBEXexcCritical5 19 6" xfId="16973"/>
    <cellStyle name="SAPBEXexcCritical5 19 7" xfId="21277"/>
    <cellStyle name="SAPBEXexcCritical5 19 8" xfId="25472"/>
    <cellStyle name="SAPBEXexcCritical5 2" xfId="3452"/>
    <cellStyle name="SAPBEXexcCritical5 2 2" xfId="5473"/>
    <cellStyle name="SAPBEXexcCritical5 2 2 2" xfId="6741"/>
    <cellStyle name="SAPBEXexcCritical5 2 2 2 2" xfId="9043"/>
    <cellStyle name="SAPBEXexcCritical5 2 2 2 3" xfId="15129"/>
    <cellStyle name="SAPBEXexcCritical5 2 2 2 4" xfId="19384"/>
    <cellStyle name="SAPBEXexcCritical5 2 2 2 5" xfId="23648"/>
    <cellStyle name="SAPBEXexcCritical5 2 2 2 6" xfId="27772"/>
    <cellStyle name="SAPBEXexcCritical5 2 2 3" xfId="7979"/>
    <cellStyle name="SAPBEXexcCritical5 2 2 3 2" xfId="10665"/>
    <cellStyle name="SAPBEXexcCritical5 2 2 3 3" xfId="16366"/>
    <cellStyle name="SAPBEXexcCritical5 2 2 3 4" xfId="20613"/>
    <cellStyle name="SAPBEXexcCritical5 2 2 3 5" xfId="24872"/>
    <cellStyle name="SAPBEXexcCritical5 2 2 3 6" xfId="28979"/>
    <cellStyle name="SAPBEXexcCritical5 2 2 4" xfId="10758"/>
    <cellStyle name="SAPBEXexcCritical5 2 2 5" xfId="13875"/>
    <cellStyle name="SAPBEXexcCritical5 2 2 6" xfId="18118"/>
    <cellStyle name="SAPBEXexcCritical5 2 2 7" xfId="22431"/>
    <cellStyle name="SAPBEXexcCritical5 2 2 8" xfId="26567"/>
    <cellStyle name="SAPBEXexcCritical5 2 3" xfId="5018"/>
    <cellStyle name="SAPBEXexcCritical5 2 3 2" xfId="6288"/>
    <cellStyle name="SAPBEXexcCritical5 2 3 2 2" xfId="9946"/>
    <cellStyle name="SAPBEXexcCritical5 2 3 2 3" xfId="14677"/>
    <cellStyle name="SAPBEXexcCritical5 2 3 2 4" xfId="18932"/>
    <cellStyle name="SAPBEXexcCritical5 2 3 2 5" xfId="23196"/>
    <cellStyle name="SAPBEXexcCritical5 2 3 2 6" xfId="27320"/>
    <cellStyle name="SAPBEXexcCritical5 2 3 3" xfId="7526"/>
    <cellStyle name="SAPBEXexcCritical5 2 3 3 2" xfId="9058"/>
    <cellStyle name="SAPBEXexcCritical5 2 3 3 3" xfId="15913"/>
    <cellStyle name="SAPBEXexcCritical5 2 3 3 4" xfId="20160"/>
    <cellStyle name="SAPBEXexcCritical5 2 3 3 5" xfId="24419"/>
    <cellStyle name="SAPBEXexcCritical5 2 3 3 6" xfId="28526"/>
    <cellStyle name="SAPBEXexcCritical5 2 3 4" xfId="11098"/>
    <cellStyle name="SAPBEXexcCritical5 2 3 5" xfId="13421"/>
    <cellStyle name="SAPBEXexcCritical5 2 3 6" xfId="17665"/>
    <cellStyle name="SAPBEXexcCritical5 2 3 7" xfId="21977"/>
    <cellStyle name="SAPBEXexcCritical5 2 3 8" xfId="26114"/>
    <cellStyle name="SAPBEXexcCritical5 2 4" xfId="11867"/>
    <cellStyle name="SAPBEXexcCritical5 2 5" xfId="12685"/>
    <cellStyle name="SAPBEXexcCritical5 2 6" xfId="16974"/>
    <cellStyle name="SAPBEXexcCritical5 2 7" xfId="21278"/>
    <cellStyle name="SAPBEXexcCritical5 2 8" xfId="25473"/>
    <cellStyle name="SAPBEXexcCritical5 20" xfId="5901"/>
    <cellStyle name="SAPBEXexcCritical5 20 2" xfId="7169"/>
    <cellStyle name="SAPBEXexcCritical5 20 2 2" xfId="11016"/>
    <cellStyle name="SAPBEXexcCritical5 20 2 3" xfId="15557"/>
    <cellStyle name="SAPBEXexcCritical5 20 2 4" xfId="19812"/>
    <cellStyle name="SAPBEXexcCritical5 20 2 5" xfId="24076"/>
    <cellStyle name="SAPBEXexcCritical5 20 2 6" xfId="28200"/>
    <cellStyle name="SAPBEXexcCritical5 20 3" xfId="8407"/>
    <cellStyle name="SAPBEXexcCritical5 20 3 2" xfId="9184"/>
    <cellStyle name="SAPBEXexcCritical5 20 3 3" xfId="16794"/>
    <cellStyle name="SAPBEXexcCritical5 20 3 4" xfId="21041"/>
    <cellStyle name="SAPBEXexcCritical5 20 3 5" xfId="25300"/>
    <cellStyle name="SAPBEXexcCritical5 20 3 6" xfId="29407"/>
    <cellStyle name="SAPBEXexcCritical5 20 4" xfId="4720"/>
    <cellStyle name="SAPBEXexcCritical5 20 5" xfId="14303"/>
    <cellStyle name="SAPBEXexcCritical5 20 6" xfId="18546"/>
    <cellStyle name="SAPBEXexcCritical5 20 7" xfId="22859"/>
    <cellStyle name="SAPBEXexcCritical5 20 8" xfId="26995"/>
    <cellStyle name="SAPBEXexcCritical5 21" xfId="5007"/>
    <cellStyle name="SAPBEXexcCritical5 21 2" xfId="6277"/>
    <cellStyle name="SAPBEXexcCritical5 21 2 2" xfId="9871"/>
    <cellStyle name="SAPBEXexcCritical5 21 2 3" xfId="14666"/>
    <cellStyle name="SAPBEXexcCritical5 21 2 4" xfId="18921"/>
    <cellStyle name="SAPBEXexcCritical5 21 2 5" xfId="23185"/>
    <cellStyle name="SAPBEXexcCritical5 21 2 6" xfId="27309"/>
    <cellStyle name="SAPBEXexcCritical5 21 3" xfId="7515"/>
    <cellStyle name="SAPBEXexcCritical5 21 3 2" xfId="4231"/>
    <cellStyle name="SAPBEXexcCritical5 21 3 3" xfId="15902"/>
    <cellStyle name="SAPBEXexcCritical5 21 3 4" xfId="20149"/>
    <cellStyle name="SAPBEXexcCritical5 21 3 5" xfId="24408"/>
    <cellStyle name="SAPBEXexcCritical5 21 3 6" xfId="28515"/>
    <cellStyle name="SAPBEXexcCritical5 21 4" xfId="4461"/>
    <cellStyle name="SAPBEXexcCritical5 21 5" xfId="13410"/>
    <cellStyle name="SAPBEXexcCritical5 21 6" xfId="17654"/>
    <cellStyle name="SAPBEXexcCritical5 21 7" xfId="21966"/>
    <cellStyle name="SAPBEXexcCritical5 21 8" xfId="26103"/>
    <cellStyle name="SAPBEXexcCritical5 22" xfId="4178"/>
    <cellStyle name="SAPBEXexcCritical5 23" xfId="12280"/>
    <cellStyle name="SAPBEXexcCritical5 24" xfId="13123"/>
    <cellStyle name="SAPBEXexcCritical5 25" xfId="17000"/>
    <cellStyle name="SAPBEXexcCritical5 26" xfId="21698"/>
    <cellStyle name="SAPBEXexcCritical5 3" xfId="3558"/>
    <cellStyle name="SAPBEXexcCritical5 3 2" xfId="5472"/>
    <cellStyle name="SAPBEXexcCritical5 3 2 2" xfId="6740"/>
    <cellStyle name="SAPBEXexcCritical5 3 2 2 2" xfId="10038"/>
    <cellStyle name="SAPBEXexcCritical5 3 2 2 3" xfId="15128"/>
    <cellStyle name="SAPBEXexcCritical5 3 2 2 4" xfId="19383"/>
    <cellStyle name="SAPBEXexcCritical5 3 2 2 5" xfId="23647"/>
    <cellStyle name="SAPBEXexcCritical5 3 2 2 6" xfId="27771"/>
    <cellStyle name="SAPBEXexcCritical5 3 2 3" xfId="7978"/>
    <cellStyle name="SAPBEXexcCritical5 3 2 3 2" xfId="9645"/>
    <cellStyle name="SAPBEXexcCritical5 3 2 3 3" xfId="16365"/>
    <cellStyle name="SAPBEXexcCritical5 3 2 3 4" xfId="20612"/>
    <cellStyle name="SAPBEXexcCritical5 3 2 3 5" xfId="24871"/>
    <cellStyle name="SAPBEXexcCritical5 3 2 3 6" xfId="28978"/>
    <cellStyle name="SAPBEXexcCritical5 3 2 4" xfId="10960"/>
    <cellStyle name="SAPBEXexcCritical5 3 2 5" xfId="13874"/>
    <cellStyle name="SAPBEXexcCritical5 3 2 6" xfId="18117"/>
    <cellStyle name="SAPBEXexcCritical5 3 2 7" xfId="22430"/>
    <cellStyle name="SAPBEXexcCritical5 3 2 8" xfId="26566"/>
    <cellStyle name="SAPBEXexcCritical5 3 3" xfId="5019"/>
    <cellStyle name="SAPBEXexcCritical5 3 3 2" xfId="6289"/>
    <cellStyle name="SAPBEXexcCritical5 3 3 2 2" xfId="10110"/>
    <cellStyle name="SAPBEXexcCritical5 3 3 2 3" xfId="14678"/>
    <cellStyle name="SAPBEXexcCritical5 3 3 2 4" xfId="18933"/>
    <cellStyle name="SAPBEXexcCritical5 3 3 2 5" xfId="23197"/>
    <cellStyle name="SAPBEXexcCritical5 3 3 2 6" xfId="27321"/>
    <cellStyle name="SAPBEXexcCritical5 3 3 3" xfId="7527"/>
    <cellStyle name="SAPBEXexcCritical5 3 3 3 2" xfId="12063"/>
    <cellStyle name="SAPBEXexcCritical5 3 3 3 3" xfId="15914"/>
    <cellStyle name="SAPBEXexcCritical5 3 3 3 4" xfId="20161"/>
    <cellStyle name="SAPBEXexcCritical5 3 3 3 5" xfId="24420"/>
    <cellStyle name="SAPBEXexcCritical5 3 3 3 6" xfId="28527"/>
    <cellStyle name="SAPBEXexcCritical5 3 3 4" xfId="11729"/>
    <cellStyle name="SAPBEXexcCritical5 3 3 5" xfId="13422"/>
    <cellStyle name="SAPBEXexcCritical5 3 3 6" xfId="17666"/>
    <cellStyle name="SAPBEXexcCritical5 3 3 7" xfId="21978"/>
    <cellStyle name="SAPBEXexcCritical5 3 3 8" xfId="26115"/>
    <cellStyle name="SAPBEXexcCritical5 3 4" xfId="10590"/>
    <cellStyle name="SAPBEXexcCritical5 3 5" xfId="12686"/>
    <cellStyle name="SAPBEXexcCritical5 3 6" xfId="16975"/>
    <cellStyle name="SAPBEXexcCritical5 3 7" xfId="21279"/>
    <cellStyle name="SAPBEXexcCritical5 3 8" xfId="25474"/>
    <cellStyle name="SAPBEXexcCritical5 4" xfId="3486"/>
    <cellStyle name="SAPBEXexcCritical5 4 2" xfId="5471"/>
    <cellStyle name="SAPBEXexcCritical5 4 2 2" xfId="6739"/>
    <cellStyle name="SAPBEXexcCritical5 4 2 2 2" xfId="11008"/>
    <cellStyle name="SAPBEXexcCritical5 4 2 2 3" xfId="15127"/>
    <cellStyle name="SAPBEXexcCritical5 4 2 2 4" xfId="19382"/>
    <cellStyle name="SAPBEXexcCritical5 4 2 2 5" xfId="23646"/>
    <cellStyle name="SAPBEXexcCritical5 4 2 2 6" xfId="27770"/>
    <cellStyle name="SAPBEXexcCritical5 4 2 3" xfId="7977"/>
    <cellStyle name="SAPBEXexcCritical5 4 2 3 2" xfId="10326"/>
    <cellStyle name="SAPBEXexcCritical5 4 2 3 3" xfId="16364"/>
    <cellStyle name="SAPBEXexcCritical5 4 2 3 4" xfId="20611"/>
    <cellStyle name="SAPBEXexcCritical5 4 2 3 5" xfId="24870"/>
    <cellStyle name="SAPBEXexcCritical5 4 2 3 6" xfId="28977"/>
    <cellStyle name="SAPBEXexcCritical5 4 2 4" xfId="9391"/>
    <cellStyle name="SAPBEXexcCritical5 4 2 5" xfId="13873"/>
    <cellStyle name="SAPBEXexcCritical5 4 2 6" xfId="18116"/>
    <cellStyle name="SAPBEXexcCritical5 4 2 7" xfId="22429"/>
    <cellStyle name="SAPBEXexcCritical5 4 2 8" xfId="26565"/>
    <cellStyle name="SAPBEXexcCritical5 4 3" xfId="5020"/>
    <cellStyle name="SAPBEXexcCritical5 4 3 2" xfId="6290"/>
    <cellStyle name="SAPBEXexcCritical5 4 3 2 2" xfId="4753"/>
    <cellStyle name="SAPBEXexcCritical5 4 3 2 3" xfId="14679"/>
    <cellStyle name="SAPBEXexcCritical5 4 3 2 4" xfId="18934"/>
    <cellStyle name="SAPBEXexcCritical5 4 3 2 5" xfId="23198"/>
    <cellStyle name="SAPBEXexcCritical5 4 3 2 6" xfId="27322"/>
    <cellStyle name="SAPBEXexcCritical5 4 3 3" xfId="7528"/>
    <cellStyle name="SAPBEXexcCritical5 4 3 3 2" xfId="11053"/>
    <cellStyle name="SAPBEXexcCritical5 4 3 3 3" xfId="15915"/>
    <cellStyle name="SAPBEXexcCritical5 4 3 3 4" xfId="20162"/>
    <cellStyle name="SAPBEXexcCritical5 4 3 3 5" xfId="24421"/>
    <cellStyle name="SAPBEXexcCritical5 4 3 3 6" xfId="28528"/>
    <cellStyle name="SAPBEXexcCritical5 4 3 4" xfId="10391"/>
    <cellStyle name="SAPBEXexcCritical5 4 3 5" xfId="13423"/>
    <cellStyle name="SAPBEXexcCritical5 4 3 6" xfId="17667"/>
    <cellStyle name="SAPBEXexcCritical5 4 3 7" xfId="21979"/>
    <cellStyle name="SAPBEXexcCritical5 4 3 8" xfId="26116"/>
    <cellStyle name="SAPBEXexcCritical5 4 4" xfId="9093"/>
    <cellStyle name="SAPBEXexcCritical5 4 5" xfId="12687"/>
    <cellStyle name="SAPBEXexcCritical5 4 6" xfId="16976"/>
    <cellStyle name="SAPBEXexcCritical5 4 7" xfId="21280"/>
    <cellStyle name="SAPBEXexcCritical5 4 8" xfId="25475"/>
    <cellStyle name="SAPBEXexcCritical5 5" xfId="3730"/>
    <cellStyle name="SAPBEXexcCritical5 5 2" xfId="5890"/>
    <cellStyle name="SAPBEXexcCritical5 5 2 2" xfId="7158"/>
    <cellStyle name="SAPBEXexcCritical5 5 2 2 2" xfId="4643"/>
    <cellStyle name="SAPBEXexcCritical5 5 2 2 3" xfId="15546"/>
    <cellStyle name="SAPBEXexcCritical5 5 2 2 4" xfId="19801"/>
    <cellStyle name="SAPBEXexcCritical5 5 2 2 5" xfId="24065"/>
    <cellStyle name="SAPBEXexcCritical5 5 2 2 6" xfId="28189"/>
    <cellStyle name="SAPBEXexcCritical5 5 2 3" xfId="8396"/>
    <cellStyle name="SAPBEXexcCritical5 5 2 3 2" xfId="9342"/>
    <cellStyle name="SAPBEXexcCritical5 5 2 3 3" xfId="16783"/>
    <cellStyle name="SAPBEXexcCritical5 5 2 3 4" xfId="21030"/>
    <cellStyle name="SAPBEXexcCritical5 5 2 3 5" xfId="25289"/>
    <cellStyle name="SAPBEXexcCritical5 5 2 3 6" xfId="29396"/>
    <cellStyle name="SAPBEXexcCritical5 5 2 4" xfId="4115"/>
    <cellStyle name="SAPBEXexcCritical5 5 2 5" xfId="14292"/>
    <cellStyle name="SAPBEXexcCritical5 5 2 6" xfId="18535"/>
    <cellStyle name="SAPBEXexcCritical5 5 2 7" xfId="22848"/>
    <cellStyle name="SAPBEXexcCritical5 5 2 8" xfId="26984"/>
    <cellStyle name="SAPBEXexcCritical5 5 3" xfId="5021"/>
    <cellStyle name="SAPBEXexcCritical5 5 3 2" xfId="6291"/>
    <cellStyle name="SAPBEXexcCritical5 5 3 2 2" xfId="4438"/>
    <cellStyle name="SAPBEXexcCritical5 5 3 2 3" xfId="14680"/>
    <cellStyle name="SAPBEXexcCritical5 5 3 2 4" xfId="18935"/>
    <cellStyle name="SAPBEXexcCritical5 5 3 2 5" xfId="23199"/>
    <cellStyle name="SAPBEXexcCritical5 5 3 2 6" xfId="27323"/>
    <cellStyle name="SAPBEXexcCritical5 5 3 3" xfId="7529"/>
    <cellStyle name="SAPBEXexcCritical5 5 3 3 2" xfId="10087"/>
    <cellStyle name="SAPBEXexcCritical5 5 3 3 3" xfId="15916"/>
    <cellStyle name="SAPBEXexcCritical5 5 3 3 4" xfId="20163"/>
    <cellStyle name="SAPBEXexcCritical5 5 3 3 5" xfId="24422"/>
    <cellStyle name="SAPBEXexcCritical5 5 3 3 6" xfId="28529"/>
    <cellStyle name="SAPBEXexcCritical5 5 3 4" xfId="10861"/>
    <cellStyle name="SAPBEXexcCritical5 5 3 5" xfId="13424"/>
    <cellStyle name="SAPBEXexcCritical5 5 3 6" xfId="17668"/>
    <cellStyle name="SAPBEXexcCritical5 5 3 7" xfId="21980"/>
    <cellStyle name="SAPBEXexcCritical5 5 3 8" xfId="26117"/>
    <cellStyle name="SAPBEXexcCritical5 5 4" xfId="9834"/>
    <cellStyle name="SAPBEXexcCritical5 5 5" xfId="12688"/>
    <cellStyle name="SAPBEXexcCritical5 5 6" xfId="16977"/>
    <cellStyle name="SAPBEXexcCritical5 5 7" xfId="21281"/>
    <cellStyle name="SAPBEXexcCritical5 5 8" xfId="25476"/>
    <cellStyle name="SAPBEXexcCritical5 6" xfId="3505"/>
    <cellStyle name="SAPBEXexcCritical5 6 2" xfId="5889"/>
    <cellStyle name="SAPBEXexcCritical5 6 2 2" xfId="7157"/>
    <cellStyle name="SAPBEXexcCritical5 6 2 2 2" xfId="10527"/>
    <cellStyle name="SAPBEXexcCritical5 6 2 2 3" xfId="15545"/>
    <cellStyle name="SAPBEXexcCritical5 6 2 2 4" xfId="19800"/>
    <cellStyle name="SAPBEXexcCritical5 6 2 2 5" xfId="24064"/>
    <cellStyle name="SAPBEXexcCritical5 6 2 2 6" xfId="28188"/>
    <cellStyle name="SAPBEXexcCritical5 6 2 3" xfId="8395"/>
    <cellStyle name="SAPBEXexcCritical5 6 2 3 2" xfId="11791"/>
    <cellStyle name="SAPBEXexcCritical5 6 2 3 3" xfId="16782"/>
    <cellStyle name="SAPBEXexcCritical5 6 2 3 4" xfId="21029"/>
    <cellStyle name="SAPBEXexcCritical5 6 2 3 5" xfId="25288"/>
    <cellStyle name="SAPBEXexcCritical5 6 2 3 6" xfId="29395"/>
    <cellStyle name="SAPBEXexcCritical5 6 2 4" xfId="9452"/>
    <cellStyle name="SAPBEXexcCritical5 6 2 5" xfId="14291"/>
    <cellStyle name="SAPBEXexcCritical5 6 2 6" xfId="18534"/>
    <cellStyle name="SAPBEXexcCritical5 6 2 7" xfId="22847"/>
    <cellStyle name="SAPBEXexcCritical5 6 2 8" xfId="26983"/>
    <cellStyle name="SAPBEXexcCritical5 6 3" xfId="5022"/>
    <cellStyle name="SAPBEXexcCritical5 6 3 2" xfId="6292"/>
    <cellStyle name="SAPBEXexcCritical5 6 3 2 2" xfId="9532"/>
    <cellStyle name="SAPBEXexcCritical5 6 3 2 3" xfId="14681"/>
    <cellStyle name="SAPBEXexcCritical5 6 3 2 4" xfId="18936"/>
    <cellStyle name="SAPBEXexcCritical5 6 3 2 5" xfId="23200"/>
    <cellStyle name="SAPBEXexcCritical5 6 3 2 6" xfId="27324"/>
    <cellStyle name="SAPBEXexcCritical5 6 3 3" xfId="7530"/>
    <cellStyle name="SAPBEXexcCritical5 6 3 3 2" xfId="9272"/>
    <cellStyle name="SAPBEXexcCritical5 6 3 3 3" xfId="15917"/>
    <cellStyle name="SAPBEXexcCritical5 6 3 3 4" xfId="20164"/>
    <cellStyle name="SAPBEXexcCritical5 6 3 3 5" xfId="24423"/>
    <cellStyle name="SAPBEXexcCritical5 6 3 3 6" xfId="28530"/>
    <cellStyle name="SAPBEXexcCritical5 6 3 4" xfId="10715"/>
    <cellStyle name="SAPBEXexcCritical5 6 3 5" xfId="13425"/>
    <cellStyle name="SAPBEXexcCritical5 6 3 6" xfId="17669"/>
    <cellStyle name="SAPBEXexcCritical5 6 3 7" xfId="21981"/>
    <cellStyle name="SAPBEXexcCritical5 6 3 8" xfId="26118"/>
    <cellStyle name="SAPBEXexcCritical5 6 4" xfId="9995"/>
    <cellStyle name="SAPBEXexcCritical5 6 5" xfId="12689"/>
    <cellStyle name="SAPBEXexcCritical5 6 6" xfId="16978"/>
    <cellStyle name="SAPBEXexcCritical5 6 7" xfId="21282"/>
    <cellStyle name="SAPBEXexcCritical5 6 8" xfId="25477"/>
    <cellStyle name="SAPBEXexcCritical5 7" xfId="3786"/>
    <cellStyle name="SAPBEXexcCritical5 7 2" xfId="5888"/>
    <cellStyle name="SAPBEXexcCritical5 7 2 2" xfId="7156"/>
    <cellStyle name="SAPBEXexcCritical5 7 2 2 2" xfId="10679"/>
    <cellStyle name="SAPBEXexcCritical5 7 2 2 3" xfId="15544"/>
    <cellStyle name="SAPBEXexcCritical5 7 2 2 4" xfId="19799"/>
    <cellStyle name="SAPBEXexcCritical5 7 2 2 5" xfId="24063"/>
    <cellStyle name="SAPBEXexcCritical5 7 2 2 6" xfId="28187"/>
    <cellStyle name="SAPBEXexcCritical5 7 2 3" xfId="8394"/>
    <cellStyle name="SAPBEXexcCritical5 7 2 3 2" xfId="3934"/>
    <cellStyle name="SAPBEXexcCritical5 7 2 3 3" xfId="16781"/>
    <cellStyle name="SAPBEXexcCritical5 7 2 3 4" xfId="21028"/>
    <cellStyle name="SAPBEXexcCritical5 7 2 3 5" xfId="25287"/>
    <cellStyle name="SAPBEXexcCritical5 7 2 3 6" xfId="29394"/>
    <cellStyle name="SAPBEXexcCritical5 7 2 4" xfId="8793"/>
    <cellStyle name="SAPBEXexcCritical5 7 2 5" xfId="14290"/>
    <cellStyle name="SAPBEXexcCritical5 7 2 6" xfId="18533"/>
    <cellStyle name="SAPBEXexcCritical5 7 2 7" xfId="22846"/>
    <cellStyle name="SAPBEXexcCritical5 7 2 8" xfId="26982"/>
    <cellStyle name="SAPBEXexcCritical5 7 3" xfId="5023"/>
    <cellStyle name="SAPBEXexcCritical5 7 3 2" xfId="6293"/>
    <cellStyle name="SAPBEXexcCritical5 7 3 2 2" xfId="11324"/>
    <cellStyle name="SAPBEXexcCritical5 7 3 2 3" xfId="14682"/>
    <cellStyle name="SAPBEXexcCritical5 7 3 2 4" xfId="18937"/>
    <cellStyle name="SAPBEXexcCritical5 7 3 2 5" xfId="23201"/>
    <cellStyle name="SAPBEXexcCritical5 7 3 2 6" xfId="27325"/>
    <cellStyle name="SAPBEXexcCritical5 7 3 3" xfId="7531"/>
    <cellStyle name="SAPBEXexcCritical5 7 3 3 2" xfId="10819"/>
    <cellStyle name="SAPBEXexcCritical5 7 3 3 3" xfId="15918"/>
    <cellStyle name="SAPBEXexcCritical5 7 3 3 4" xfId="20165"/>
    <cellStyle name="SAPBEXexcCritical5 7 3 3 5" xfId="24424"/>
    <cellStyle name="SAPBEXexcCritical5 7 3 3 6" xfId="28531"/>
    <cellStyle name="SAPBEXexcCritical5 7 3 4" xfId="11694"/>
    <cellStyle name="SAPBEXexcCritical5 7 3 5" xfId="13426"/>
    <cellStyle name="SAPBEXexcCritical5 7 3 6" xfId="17670"/>
    <cellStyle name="SAPBEXexcCritical5 7 3 7" xfId="21982"/>
    <cellStyle name="SAPBEXexcCritical5 7 3 8" xfId="26119"/>
    <cellStyle name="SAPBEXexcCritical5 7 4" xfId="11284"/>
    <cellStyle name="SAPBEXexcCritical5 7 5" xfId="12690"/>
    <cellStyle name="SAPBEXexcCritical5 7 6" xfId="16979"/>
    <cellStyle name="SAPBEXexcCritical5 7 7" xfId="21283"/>
    <cellStyle name="SAPBEXexcCritical5 7 8" xfId="25478"/>
    <cellStyle name="SAPBEXexcCritical5 8" xfId="3734"/>
    <cellStyle name="SAPBEXexcCritical5 8 2" xfId="5887"/>
    <cellStyle name="SAPBEXexcCritical5 8 2 2" xfId="7155"/>
    <cellStyle name="SAPBEXexcCritical5 8 2 2 2" xfId="8728"/>
    <cellStyle name="SAPBEXexcCritical5 8 2 2 3" xfId="15543"/>
    <cellStyle name="SAPBEXexcCritical5 8 2 2 4" xfId="19798"/>
    <cellStyle name="SAPBEXexcCritical5 8 2 2 5" xfId="24062"/>
    <cellStyle name="SAPBEXexcCritical5 8 2 2 6" xfId="28186"/>
    <cellStyle name="SAPBEXexcCritical5 8 2 3" xfId="8393"/>
    <cellStyle name="SAPBEXexcCritical5 8 2 3 2" xfId="11535"/>
    <cellStyle name="SAPBEXexcCritical5 8 2 3 3" xfId="16780"/>
    <cellStyle name="SAPBEXexcCritical5 8 2 3 4" xfId="21027"/>
    <cellStyle name="SAPBEXexcCritical5 8 2 3 5" xfId="25286"/>
    <cellStyle name="SAPBEXexcCritical5 8 2 3 6" xfId="29393"/>
    <cellStyle name="SAPBEXexcCritical5 8 2 4" xfId="4565"/>
    <cellStyle name="SAPBEXexcCritical5 8 2 5" xfId="14289"/>
    <cellStyle name="SAPBEXexcCritical5 8 2 6" xfId="18532"/>
    <cellStyle name="SAPBEXexcCritical5 8 2 7" xfId="22845"/>
    <cellStyle name="SAPBEXexcCritical5 8 2 8" xfId="26981"/>
    <cellStyle name="SAPBEXexcCritical5 8 3" xfId="5024"/>
    <cellStyle name="SAPBEXexcCritical5 8 3 2" xfId="6294"/>
    <cellStyle name="SAPBEXexcCritical5 8 3 2 2" xfId="4585"/>
    <cellStyle name="SAPBEXexcCritical5 8 3 2 3" xfId="14683"/>
    <cellStyle name="SAPBEXexcCritical5 8 3 2 4" xfId="18938"/>
    <cellStyle name="SAPBEXexcCritical5 8 3 2 5" xfId="23202"/>
    <cellStyle name="SAPBEXexcCritical5 8 3 2 6" xfId="27326"/>
    <cellStyle name="SAPBEXexcCritical5 8 3 3" xfId="7532"/>
    <cellStyle name="SAPBEXexcCritical5 8 3 3 2" xfId="4262"/>
    <cellStyle name="SAPBEXexcCritical5 8 3 3 3" xfId="15919"/>
    <cellStyle name="SAPBEXexcCritical5 8 3 3 4" xfId="20166"/>
    <cellStyle name="SAPBEXexcCritical5 8 3 3 5" xfId="24425"/>
    <cellStyle name="SAPBEXexcCritical5 8 3 3 6" xfId="28532"/>
    <cellStyle name="SAPBEXexcCritical5 8 3 4" xfId="9796"/>
    <cellStyle name="SAPBEXexcCritical5 8 3 5" xfId="13427"/>
    <cellStyle name="SAPBEXexcCritical5 8 3 6" xfId="17671"/>
    <cellStyle name="SAPBEXexcCritical5 8 3 7" xfId="21983"/>
    <cellStyle name="SAPBEXexcCritical5 8 3 8" xfId="26120"/>
    <cellStyle name="SAPBEXexcCritical5 8 4" xfId="9725"/>
    <cellStyle name="SAPBEXexcCritical5 8 5" xfId="12691"/>
    <cellStyle name="SAPBEXexcCritical5 8 6" xfId="16980"/>
    <cellStyle name="SAPBEXexcCritical5 8 7" xfId="21284"/>
    <cellStyle name="SAPBEXexcCritical5 8 8" xfId="25479"/>
    <cellStyle name="SAPBEXexcCritical5 9" xfId="3854"/>
    <cellStyle name="SAPBEXexcCritical5 9 2" xfId="5886"/>
    <cellStyle name="SAPBEXexcCritical5 9 2 2" xfId="7154"/>
    <cellStyle name="SAPBEXexcCritical5 9 2 2 2" xfId="9279"/>
    <cellStyle name="SAPBEXexcCritical5 9 2 2 3" xfId="15542"/>
    <cellStyle name="SAPBEXexcCritical5 9 2 2 4" xfId="19797"/>
    <cellStyle name="SAPBEXexcCritical5 9 2 2 5" xfId="24061"/>
    <cellStyle name="SAPBEXexcCritical5 9 2 2 6" xfId="28185"/>
    <cellStyle name="SAPBEXexcCritical5 9 2 3" xfId="8392"/>
    <cellStyle name="SAPBEXexcCritical5 9 2 3 2" xfId="4242"/>
    <cellStyle name="SAPBEXexcCritical5 9 2 3 3" xfId="16779"/>
    <cellStyle name="SAPBEXexcCritical5 9 2 3 4" xfId="21026"/>
    <cellStyle name="SAPBEXexcCritical5 9 2 3 5" xfId="25285"/>
    <cellStyle name="SAPBEXexcCritical5 9 2 3 6" xfId="29392"/>
    <cellStyle name="SAPBEXexcCritical5 9 2 4" xfId="10187"/>
    <cellStyle name="SAPBEXexcCritical5 9 2 5" xfId="14288"/>
    <cellStyle name="SAPBEXexcCritical5 9 2 6" xfId="18531"/>
    <cellStyle name="SAPBEXexcCritical5 9 2 7" xfId="22844"/>
    <cellStyle name="SAPBEXexcCritical5 9 2 8" xfId="26980"/>
    <cellStyle name="SAPBEXexcCritical5 9 3" xfId="5025"/>
    <cellStyle name="SAPBEXexcCritical5 9 3 2" xfId="6295"/>
    <cellStyle name="SAPBEXexcCritical5 9 3 2 2" xfId="8787"/>
    <cellStyle name="SAPBEXexcCritical5 9 3 2 3" xfId="14684"/>
    <cellStyle name="SAPBEXexcCritical5 9 3 2 4" xfId="18939"/>
    <cellStyle name="SAPBEXexcCritical5 9 3 2 5" xfId="23203"/>
    <cellStyle name="SAPBEXexcCritical5 9 3 2 6" xfId="27327"/>
    <cellStyle name="SAPBEXexcCritical5 9 3 3" xfId="7533"/>
    <cellStyle name="SAPBEXexcCritical5 9 3 3 2" xfId="10219"/>
    <cellStyle name="SAPBEXexcCritical5 9 3 3 3" xfId="15920"/>
    <cellStyle name="SAPBEXexcCritical5 9 3 3 4" xfId="20167"/>
    <cellStyle name="SAPBEXexcCritical5 9 3 3 5" xfId="24426"/>
    <cellStyle name="SAPBEXexcCritical5 9 3 3 6" xfId="28533"/>
    <cellStyle name="SAPBEXexcCritical5 9 3 4" xfId="9969"/>
    <cellStyle name="SAPBEXexcCritical5 9 3 5" xfId="13428"/>
    <cellStyle name="SAPBEXexcCritical5 9 3 6" xfId="17672"/>
    <cellStyle name="SAPBEXexcCritical5 9 3 7" xfId="21984"/>
    <cellStyle name="SAPBEXexcCritical5 9 3 8" xfId="26121"/>
    <cellStyle name="SAPBEXexcCritical5 9 4" xfId="10740"/>
    <cellStyle name="SAPBEXexcCritical5 9 5" xfId="12692"/>
    <cellStyle name="SAPBEXexcCritical5 9 6" xfId="16981"/>
    <cellStyle name="SAPBEXexcCritical5 9 7" xfId="21285"/>
    <cellStyle name="SAPBEXexcCritical5 9 8" xfId="25480"/>
    <cellStyle name="SAPBEXexcCritical6" xfId="119"/>
    <cellStyle name="SAPBEXexcCritical6 10" xfId="3887"/>
    <cellStyle name="SAPBEXexcCritical6 10 2" xfId="5884"/>
    <cellStyle name="SAPBEXexcCritical6 10 2 2" xfId="7152"/>
    <cellStyle name="SAPBEXexcCritical6 10 2 2 2" xfId="7396"/>
    <cellStyle name="SAPBEXexcCritical6 10 2 2 3" xfId="15540"/>
    <cellStyle name="SAPBEXexcCritical6 10 2 2 4" xfId="19795"/>
    <cellStyle name="SAPBEXexcCritical6 10 2 2 5" xfId="24059"/>
    <cellStyle name="SAPBEXexcCritical6 10 2 2 6" xfId="28183"/>
    <cellStyle name="SAPBEXexcCritical6 10 2 3" xfId="8390"/>
    <cellStyle name="SAPBEXexcCritical6 10 2 3 2" xfId="12144"/>
    <cellStyle name="SAPBEXexcCritical6 10 2 3 3" xfId="16777"/>
    <cellStyle name="SAPBEXexcCritical6 10 2 3 4" xfId="21024"/>
    <cellStyle name="SAPBEXexcCritical6 10 2 3 5" xfId="25283"/>
    <cellStyle name="SAPBEXexcCritical6 10 2 3 6" xfId="29390"/>
    <cellStyle name="SAPBEXexcCritical6 10 2 4" xfId="9864"/>
    <cellStyle name="SAPBEXexcCritical6 10 2 5" xfId="14286"/>
    <cellStyle name="SAPBEXexcCritical6 10 2 6" xfId="18529"/>
    <cellStyle name="SAPBEXexcCritical6 10 2 7" xfId="22842"/>
    <cellStyle name="SAPBEXexcCritical6 10 2 8" xfId="26978"/>
    <cellStyle name="SAPBEXexcCritical6 10 3" xfId="5027"/>
    <cellStyle name="SAPBEXexcCritical6 10 3 2" xfId="6297"/>
    <cellStyle name="SAPBEXexcCritical6 10 3 2 2" xfId="9294"/>
    <cellStyle name="SAPBEXexcCritical6 10 3 2 3" xfId="14686"/>
    <cellStyle name="SAPBEXexcCritical6 10 3 2 4" xfId="18941"/>
    <cellStyle name="SAPBEXexcCritical6 10 3 2 5" xfId="23205"/>
    <cellStyle name="SAPBEXexcCritical6 10 3 2 6" xfId="27329"/>
    <cellStyle name="SAPBEXexcCritical6 10 3 3" xfId="7535"/>
    <cellStyle name="SAPBEXexcCritical6 10 3 3 2" xfId="9923"/>
    <cellStyle name="SAPBEXexcCritical6 10 3 3 3" xfId="15922"/>
    <cellStyle name="SAPBEXexcCritical6 10 3 3 4" xfId="20169"/>
    <cellStyle name="SAPBEXexcCritical6 10 3 3 5" xfId="24428"/>
    <cellStyle name="SAPBEXexcCritical6 10 3 3 6" xfId="28535"/>
    <cellStyle name="SAPBEXexcCritical6 10 3 4" xfId="11520"/>
    <cellStyle name="SAPBEXexcCritical6 10 3 5" xfId="13430"/>
    <cellStyle name="SAPBEXexcCritical6 10 3 6" xfId="17674"/>
    <cellStyle name="SAPBEXexcCritical6 10 3 7" xfId="21986"/>
    <cellStyle name="SAPBEXexcCritical6 10 3 8" xfId="26123"/>
    <cellStyle name="SAPBEXexcCritical6 10 4" xfId="9428"/>
    <cellStyle name="SAPBEXexcCritical6 10 5" xfId="12693"/>
    <cellStyle name="SAPBEXexcCritical6 10 6" xfId="16982"/>
    <cellStyle name="SAPBEXexcCritical6 10 7" xfId="21286"/>
    <cellStyle name="SAPBEXexcCritical6 10 8" xfId="25481"/>
    <cellStyle name="SAPBEXexcCritical6 11" xfId="3533"/>
    <cellStyle name="SAPBEXexcCritical6 11 2" xfId="5883"/>
    <cellStyle name="SAPBEXexcCritical6 11 2 2" xfId="7151"/>
    <cellStyle name="SAPBEXexcCritical6 11 2 2 2" xfId="11223"/>
    <cellStyle name="SAPBEXexcCritical6 11 2 2 3" xfId="15539"/>
    <cellStyle name="SAPBEXexcCritical6 11 2 2 4" xfId="19794"/>
    <cellStyle name="SAPBEXexcCritical6 11 2 2 5" xfId="24058"/>
    <cellStyle name="SAPBEXexcCritical6 11 2 2 6" xfId="28182"/>
    <cellStyle name="SAPBEXexcCritical6 11 2 3" xfId="8389"/>
    <cellStyle name="SAPBEXexcCritical6 11 2 3 2" xfId="6074"/>
    <cellStyle name="SAPBEXexcCritical6 11 2 3 3" xfId="16776"/>
    <cellStyle name="SAPBEXexcCritical6 11 2 3 4" xfId="21023"/>
    <cellStyle name="SAPBEXexcCritical6 11 2 3 5" xfId="25282"/>
    <cellStyle name="SAPBEXexcCritical6 11 2 3 6" xfId="29389"/>
    <cellStyle name="SAPBEXexcCritical6 11 2 4" xfId="11416"/>
    <cellStyle name="SAPBEXexcCritical6 11 2 5" xfId="14285"/>
    <cellStyle name="SAPBEXexcCritical6 11 2 6" xfId="18528"/>
    <cellStyle name="SAPBEXexcCritical6 11 2 7" xfId="22841"/>
    <cellStyle name="SAPBEXexcCritical6 11 2 8" xfId="26977"/>
    <cellStyle name="SAPBEXexcCritical6 11 3" xfId="5028"/>
    <cellStyle name="SAPBEXexcCritical6 11 3 2" xfId="6298"/>
    <cellStyle name="SAPBEXexcCritical6 11 3 2 2" xfId="9223"/>
    <cellStyle name="SAPBEXexcCritical6 11 3 2 3" xfId="14687"/>
    <cellStyle name="SAPBEXexcCritical6 11 3 2 4" xfId="18942"/>
    <cellStyle name="SAPBEXexcCritical6 11 3 2 5" xfId="23206"/>
    <cellStyle name="SAPBEXexcCritical6 11 3 2 6" xfId="27330"/>
    <cellStyle name="SAPBEXexcCritical6 11 3 3" xfId="7536"/>
    <cellStyle name="SAPBEXexcCritical6 11 3 3 2" xfId="8925"/>
    <cellStyle name="SAPBEXexcCritical6 11 3 3 3" xfId="15923"/>
    <cellStyle name="SAPBEXexcCritical6 11 3 3 4" xfId="20170"/>
    <cellStyle name="SAPBEXexcCritical6 11 3 3 5" xfId="24429"/>
    <cellStyle name="SAPBEXexcCritical6 11 3 3 6" xfId="28536"/>
    <cellStyle name="SAPBEXexcCritical6 11 3 4" xfId="11988"/>
    <cellStyle name="SAPBEXexcCritical6 11 3 5" xfId="13431"/>
    <cellStyle name="SAPBEXexcCritical6 11 3 6" xfId="17675"/>
    <cellStyle name="SAPBEXexcCritical6 11 3 7" xfId="21987"/>
    <cellStyle name="SAPBEXexcCritical6 11 3 8" xfId="26124"/>
    <cellStyle name="SAPBEXexcCritical6 11 4" xfId="10255"/>
    <cellStyle name="SAPBEXexcCritical6 11 5" xfId="12694"/>
    <cellStyle name="SAPBEXexcCritical6 11 6" xfId="16983"/>
    <cellStyle name="SAPBEXexcCritical6 11 7" xfId="21287"/>
    <cellStyle name="SAPBEXexcCritical6 11 8" xfId="25482"/>
    <cellStyle name="SAPBEXexcCritical6 12" xfId="3890"/>
    <cellStyle name="SAPBEXexcCritical6 12 2" xfId="5882"/>
    <cellStyle name="SAPBEXexcCritical6 12 2 2" xfId="7150"/>
    <cellStyle name="SAPBEXexcCritical6 12 2 2 2" xfId="10785"/>
    <cellStyle name="SAPBEXexcCritical6 12 2 2 3" xfId="15538"/>
    <cellStyle name="SAPBEXexcCritical6 12 2 2 4" xfId="19793"/>
    <cellStyle name="SAPBEXexcCritical6 12 2 2 5" xfId="24057"/>
    <cellStyle name="SAPBEXexcCritical6 12 2 2 6" xfId="28181"/>
    <cellStyle name="SAPBEXexcCritical6 12 2 3" xfId="8388"/>
    <cellStyle name="SAPBEXexcCritical6 12 2 3 2" xfId="10663"/>
    <cellStyle name="SAPBEXexcCritical6 12 2 3 3" xfId="16775"/>
    <cellStyle name="SAPBEXexcCritical6 12 2 3 4" xfId="21022"/>
    <cellStyle name="SAPBEXexcCritical6 12 2 3 5" xfId="25281"/>
    <cellStyle name="SAPBEXexcCritical6 12 2 3 6" xfId="29388"/>
    <cellStyle name="SAPBEXexcCritical6 12 2 4" xfId="10614"/>
    <cellStyle name="SAPBEXexcCritical6 12 2 5" xfId="14284"/>
    <cellStyle name="SAPBEXexcCritical6 12 2 6" xfId="18527"/>
    <cellStyle name="SAPBEXexcCritical6 12 2 7" xfId="22840"/>
    <cellStyle name="SAPBEXexcCritical6 12 2 8" xfId="26976"/>
    <cellStyle name="SAPBEXexcCritical6 12 3" xfId="5029"/>
    <cellStyle name="SAPBEXexcCritical6 12 3 2" xfId="6299"/>
    <cellStyle name="SAPBEXexcCritical6 12 3 2 2" xfId="10694"/>
    <cellStyle name="SAPBEXexcCritical6 12 3 2 3" xfId="14688"/>
    <cellStyle name="SAPBEXexcCritical6 12 3 2 4" xfId="18943"/>
    <cellStyle name="SAPBEXexcCritical6 12 3 2 5" xfId="23207"/>
    <cellStyle name="SAPBEXexcCritical6 12 3 2 6" xfId="27331"/>
    <cellStyle name="SAPBEXexcCritical6 12 3 3" xfId="7537"/>
    <cellStyle name="SAPBEXexcCritical6 12 3 3 2" xfId="10434"/>
    <cellStyle name="SAPBEXexcCritical6 12 3 3 3" xfId="15924"/>
    <cellStyle name="SAPBEXexcCritical6 12 3 3 4" xfId="20171"/>
    <cellStyle name="SAPBEXexcCritical6 12 3 3 5" xfId="24430"/>
    <cellStyle name="SAPBEXexcCritical6 12 3 3 6" xfId="28537"/>
    <cellStyle name="SAPBEXexcCritical6 12 3 4" xfId="11844"/>
    <cellStyle name="SAPBEXexcCritical6 12 3 5" xfId="13432"/>
    <cellStyle name="SAPBEXexcCritical6 12 3 6" xfId="17676"/>
    <cellStyle name="SAPBEXexcCritical6 12 3 7" xfId="21988"/>
    <cellStyle name="SAPBEXexcCritical6 12 3 8" xfId="26125"/>
    <cellStyle name="SAPBEXexcCritical6 12 4" xfId="10928"/>
    <cellStyle name="SAPBEXexcCritical6 12 5" xfId="12695"/>
    <cellStyle name="SAPBEXexcCritical6 12 6" xfId="16984"/>
    <cellStyle name="SAPBEXexcCritical6 12 7" xfId="21288"/>
    <cellStyle name="SAPBEXexcCritical6 12 8" xfId="25483"/>
    <cellStyle name="SAPBEXexcCritical6 13" xfId="3607"/>
    <cellStyle name="SAPBEXexcCritical6 13 2" xfId="5881"/>
    <cellStyle name="SAPBEXexcCritical6 13 2 2" xfId="7149"/>
    <cellStyle name="SAPBEXexcCritical6 13 2 2 2" xfId="4641"/>
    <cellStyle name="SAPBEXexcCritical6 13 2 2 3" xfId="15537"/>
    <cellStyle name="SAPBEXexcCritical6 13 2 2 4" xfId="19792"/>
    <cellStyle name="SAPBEXexcCritical6 13 2 2 5" xfId="24056"/>
    <cellStyle name="SAPBEXexcCritical6 13 2 2 6" xfId="28180"/>
    <cellStyle name="SAPBEXexcCritical6 13 2 3" xfId="8387"/>
    <cellStyle name="SAPBEXexcCritical6 13 2 3 2" xfId="4405"/>
    <cellStyle name="SAPBEXexcCritical6 13 2 3 3" xfId="16774"/>
    <cellStyle name="SAPBEXexcCritical6 13 2 3 4" xfId="21021"/>
    <cellStyle name="SAPBEXexcCritical6 13 2 3 5" xfId="25280"/>
    <cellStyle name="SAPBEXexcCritical6 13 2 3 6" xfId="29387"/>
    <cellStyle name="SAPBEXexcCritical6 13 2 4" xfId="9953"/>
    <cellStyle name="SAPBEXexcCritical6 13 2 5" xfId="14283"/>
    <cellStyle name="SAPBEXexcCritical6 13 2 6" xfId="18526"/>
    <cellStyle name="SAPBEXexcCritical6 13 2 7" xfId="22839"/>
    <cellStyle name="SAPBEXexcCritical6 13 2 8" xfId="26975"/>
    <cellStyle name="SAPBEXexcCritical6 13 3" xfId="5030"/>
    <cellStyle name="SAPBEXexcCritical6 13 3 2" xfId="6300"/>
    <cellStyle name="SAPBEXexcCritical6 13 3 2 2" xfId="8567"/>
    <cellStyle name="SAPBEXexcCritical6 13 3 2 3" xfId="14689"/>
    <cellStyle name="SAPBEXexcCritical6 13 3 2 4" xfId="18944"/>
    <cellStyle name="SAPBEXexcCritical6 13 3 2 5" xfId="23208"/>
    <cellStyle name="SAPBEXexcCritical6 13 3 2 6" xfId="27332"/>
    <cellStyle name="SAPBEXexcCritical6 13 3 3" xfId="7538"/>
    <cellStyle name="SAPBEXexcCritical6 13 3 3 2" xfId="11945"/>
    <cellStyle name="SAPBEXexcCritical6 13 3 3 3" xfId="15925"/>
    <cellStyle name="SAPBEXexcCritical6 13 3 3 4" xfId="20172"/>
    <cellStyle name="SAPBEXexcCritical6 13 3 3 5" xfId="24431"/>
    <cellStyle name="SAPBEXexcCritical6 13 3 3 6" xfId="28538"/>
    <cellStyle name="SAPBEXexcCritical6 13 3 4" xfId="9009"/>
    <cellStyle name="SAPBEXexcCritical6 13 3 5" xfId="13433"/>
    <cellStyle name="SAPBEXexcCritical6 13 3 6" xfId="17677"/>
    <cellStyle name="SAPBEXexcCritical6 13 3 7" xfId="21989"/>
    <cellStyle name="SAPBEXexcCritical6 13 3 8" xfId="26126"/>
    <cellStyle name="SAPBEXexcCritical6 13 4" xfId="11126"/>
    <cellStyle name="SAPBEXexcCritical6 13 5" xfId="12696"/>
    <cellStyle name="SAPBEXexcCritical6 13 6" xfId="16985"/>
    <cellStyle name="SAPBEXexcCritical6 13 7" xfId="21289"/>
    <cellStyle name="SAPBEXexcCritical6 13 8" xfId="25484"/>
    <cellStyle name="SAPBEXexcCritical6 14" xfId="3392"/>
    <cellStyle name="SAPBEXexcCritical6 14 2" xfId="5880"/>
    <cellStyle name="SAPBEXexcCritical6 14 2 2" xfId="7148"/>
    <cellStyle name="SAPBEXexcCritical6 14 2 2 2" xfId="6104"/>
    <cellStyle name="SAPBEXexcCritical6 14 2 2 3" xfId="15536"/>
    <cellStyle name="SAPBEXexcCritical6 14 2 2 4" xfId="19791"/>
    <cellStyle name="SAPBEXexcCritical6 14 2 2 5" xfId="24055"/>
    <cellStyle name="SAPBEXexcCritical6 14 2 2 6" xfId="28179"/>
    <cellStyle name="SAPBEXexcCritical6 14 2 3" xfId="8386"/>
    <cellStyle name="SAPBEXexcCritical6 14 2 3 2" xfId="10406"/>
    <cellStyle name="SAPBEXexcCritical6 14 2 3 3" xfId="16773"/>
    <cellStyle name="SAPBEXexcCritical6 14 2 3 4" xfId="21020"/>
    <cellStyle name="SAPBEXexcCritical6 14 2 3 5" xfId="25279"/>
    <cellStyle name="SAPBEXexcCritical6 14 2 3 6" xfId="29386"/>
    <cellStyle name="SAPBEXexcCritical6 14 2 4" xfId="4564"/>
    <cellStyle name="SAPBEXexcCritical6 14 2 5" xfId="14282"/>
    <cellStyle name="SAPBEXexcCritical6 14 2 6" xfId="18525"/>
    <cellStyle name="SAPBEXexcCritical6 14 2 7" xfId="22838"/>
    <cellStyle name="SAPBEXexcCritical6 14 2 8" xfId="26974"/>
    <cellStyle name="SAPBEXexcCritical6 14 3" xfId="5031"/>
    <cellStyle name="SAPBEXexcCritical6 14 3 2" xfId="6301"/>
    <cellStyle name="SAPBEXexcCritical6 14 3 2 2" xfId="8621"/>
    <cellStyle name="SAPBEXexcCritical6 14 3 2 3" xfId="14690"/>
    <cellStyle name="SAPBEXexcCritical6 14 3 2 4" xfId="18945"/>
    <cellStyle name="SAPBEXexcCritical6 14 3 2 5" xfId="23209"/>
    <cellStyle name="SAPBEXexcCritical6 14 3 2 6" xfId="27333"/>
    <cellStyle name="SAPBEXexcCritical6 14 3 3" xfId="7539"/>
    <cellStyle name="SAPBEXexcCritical6 14 3 3 2" xfId="9512"/>
    <cellStyle name="SAPBEXexcCritical6 14 3 3 3" xfId="15926"/>
    <cellStyle name="SAPBEXexcCritical6 14 3 3 4" xfId="20173"/>
    <cellStyle name="SAPBEXexcCritical6 14 3 3 5" xfId="24432"/>
    <cellStyle name="SAPBEXexcCritical6 14 3 3 6" xfId="28539"/>
    <cellStyle name="SAPBEXexcCritical6 14 3 4" xfId="9795"/>
    <cellStyle name="SAPBEXexcCritical6 14 3 5" xfId="13434"/>
    <cellStyle name="SAPBEXexcCritical6 14 3 6" xfId="17678"/>
    <cellStyle name="SAPBEXexcCritical6 14 3 7" xfId="21990"/>
    <cellStyle name="SAPBEXexcCritical6 14 3 8" xfId="26127"/>
    <cellStyle name="SAPBEXexcCritical6 14 4" xfId="4168"/>
    <cellStyle name="SAPBEXexcCritical6 14 5" xfId="12697"/>
    <cellStyle name="SAPBEXexcCritical6 14 6" xfId="16986"/>
    <cellStyle name="SAPBEXexcCritical6 14 7" xfId="21290"/>
    <cellStyle name="SAPBEXexcCritical6 14 8" xfId="25485"/>
    <cellStyle name="SAPBEXexcCritical6 15" xfId="3738"/>
    <cellStyle name="SAPBEXexcCritical6 15 2" xfId="5879"/>
    <cellStyle name="SAPBEXexcCritical6 15 2 2" xfId="7147"/>
    <cellStyle name="SAPBEXexcCritical6 15 2 2 2" xfId="4268"/>
    <cellStyle name="SAPBEXexcCritical6 15 2 2 3" xfId="15535"/>
    <cellStyle name="SAPBEXexcCritical6 15 2 2 4" xfId="19790"/>
    <cellStyle name="SAPBEXexcCritical6 15 2 2 5" xfId="24054"/>
    <cellStyle name="SAPBEXexcCritical6 15 2 2 6" xfId="28178"/>
    <cellStyle name="SAPBEXexcCritical6 15 2 3" xfId="8385"/>
    <cellStyle name="SAPBEXexcCritical6 15 2 3 2" xfId="4054"/>
    <cellStyle name="SAPBEXexcCritical6 15 2 3 3" xfId="16772"/>
    <cellStyle name="SAPBEXexcCritical6 15 2 3 4" xfId="21019"/>
    <cellStyle name="SAPBEXexcCritical6 15 2 3 5" xfId="25278"/>
    <cellStyle name="SAPBEXexcCritical6 15 2 3 6" xfId="29385"/>
    <cellStyle name="SAPBEXexcCritical6 15 2 4" xfId="9026"/>
    <cellStyle name="SAPBEXexcCritical6 15 2 5" xfId="14281"/>
    <cellStyle name="SAPBEXexcCritical6 15 2 6" xfId="18524"/>
    <cellStyle name="SAPBEXexcCritical6 15 2 7" xfId="22837"/>
    <cellStyle name="SAPBEXexcCritical6 15 2 8" xfId="26973"/>
    <cellStyle name="SAPBEXexcCritical6 15 3" xfId="5032"/>
    <cellStyle name="SAPBEXexcCritical6 15 3 2" xfId="6302"/>
    <cellStyle name="SAPBEXexcCritical6 15 3 2 2" xfId="11509"/>
    <cellStyle name="SAPBEXexcCritical6 15 3 2 3" xfId="14691"/>
    <cellStyle name="SAPBEXexcCritical6 15 3 2 4" xfId="18946"/>
    <cellStyle name="SAPBEXexcCritical6 15 3 2 5" xfId="23210"/>
    <cellStyle name="SAPBEXexcCritical6 15 3 2 6" xfId="27334"/>
    <cellStyle name="SAPBEXexcCritical6 15 3 3" xfId="7540"/>
    <cellStyle name="SAPBEXexcCritical6 15 3 3 2" xfId="11348"/>
    <cellStyle name="SAPBEXexcCritical6 15 3 3 3" xfId="15927"/>
    <cellStyle name="SAPBEXexcCritical6 15 3 3 4" xfId="20174"/>
    <cellStyle name="SAPBEXexcCritical6 15 3 3 5" xfId="24433"/>
    <cellStyle name="SAPBEXexcCritical6 15 3 3 6" xfId="28540"/>
    <cellStyle name="SAPBEXexcCritical6 15 3 4" xfId="8809"/>
    <cellStyle name="SAPBEXexcCritical6 15 3 5" xfId="13435"/>
    <cellStyle name="SAPBEXexcCritical6 15 3 6" xfId="17679"/>
    <cellStyle name="SAPBEXexcCritical6 15 3 7" xfId="21991"/>
    <cellStyle name="SAPBEXexcCritical6 15 3 8" xfId="26128"/>
    <cellStyle name="SAPBEXexcCritical6 15 4" xfId="9715"/>
    <cellStyle name="SAPBEXexcCritical6 15 5" xfId="12698"/>
    <cellStyle name="SAPBEXexcCritical6 15 6" xfId="16987"/>
    <cellStyle name="SAPBEXexcCritical6 15 7" xfId="21291"/>
    <cellStyle name="SAPBEXexcCritical6 15 8" xfId="25486"/>
    <cellStyle name="SAPBEXexcCritical6 16" xfId="3383"/>
    <cellStyle name="SAPBEXexcCritical6 16 2" xfId="5878"/>
    <cellStyle name="SAPBEXexcCritical6 16 2 2" xfId="7146"/>
    <cellStyle name="SAPBEXexcCritical6 16 2 2 2" xfId="10825"/>
    <cellStyle name="SAPBEXexcCritical6 16 2 2 3" xfId="15534"/>
    <cellStyle name="SAPBEXexcCritical6 16 2 2 4" xfId="19789"/>
    <cellStyle name="SAPBEXexcCritical6 16 2 2 5" xfId="24053"/>
    <cellStyle name="SAPBEXexcCritical6 16 2 2 6" xfId="28177"/>
    <cellStyle name="SAPBEXexcCritical6 16 2 3" xfId="8384"/>
    <cellStyle name="SAPBEXexcCritical6 16 2 3 2" xfId="11476"/>
    <cellStyle name="SAPBEXexcCritical6 16 2 3 3" xfId="16771"/>
    <cellStyle name="SAPBEXexcCritical6 16 2 3 4" xfId="21018"/>
    <cellStyle name="SAPBEXexcCritical6 16 2 3 5" xfId="25277"/>
    <cellStyle name="SAPBEXexcCritical6 16 2 3 6" xfId="29384"/>
    <cellStyle name="SAPBEXexcCritical6 16 2 4" xfId="8863"/>
    <cellStyle name="SAPBEXexcCritical6 16 2 5" xfId="14280"/>
    <cellStyle name="SAPBEXexcCritical6 16 2 6" xfId="18523"/>
    <cellStyle name="SAPBEXexcCritical6 16 2 7" xfId="22836"/>
    <cellStyle name="SAPBEXexcCritical6 16 2 8" xfId="26972"/>
    <cellStyle name="SAPBEXexcCritical6 16 3" xfId="5033"/>
    <cellStyle name="SAPBEXexcCritical6 16 3 2" xfId="6303"/>
    <cellStyle name="SAPBEXexcCritical6 16 3 2 2" xfId="11750"/>
    <cellStyle name="SAPBEXexcCritical6 16 3 2 3" xfId="14692"/>
    <cellStyle name="SAPBEXexcCritical6 16 3 2 4" xfId="18947"/>
    <cellStyle name="SAPBEXexcCritical6 16 3 2 5" xfId="23211"/>
    <cellStyle name="SAPBEXexcCritical6 16 3 2 6" xfId="27335"/>
    <cellStyle name="SAPBEXexcCritical6 16 3 3" xfId="7541"/>
    <cellStyle name="SAPBEXexcCritical6 16 3 3 2" xfId="12065"/>
    <cellStyle name="SAPBEXexcCritical6 16 3 3 3" xfId="15928"/>
    <cellStyle name="SAPBEXexcCritical6 16 3 3 4" xfId="20175"/>
    <cellStyle name="SAPBEXexcCritical6 16 3 3 5" xfId="24434"/>
    <cellStyle name="SAPBEXexcCritical6 16 3 3 6" xfId="28541"/>
    <cellStyle name="SAPBEXexcCritical6 16 3 4" xfId="9438"/>
    <cellStyle name="SAPBEXexcCritical6 16 3 5" xfId="13436"/>
    <cellStyle name="SAPBEXexcCritical6 16 3 6" xfId="17680"/>
    <cellStyle name="SAPBEXexcCritical6 16 3 7" xfId="21992"/>
    <cellStyle name="SAPBEXexcCritical6 16 3 8" xfId="26129"/>
    <cellStyle name="SAPBEXexcCritical6 16 4" xfId="4334"/>
    <cellStyle name="SAPBEXexcCritical6 16 5" xfId="12699"/>
    <cellStyle name="SAPBEXexcCritical6 16 6" xfId="16988"/>
    <cellStyle name="SAPBEXexcCritical6 16 7" xfId="21292"/>
    <cellStyle name="SAPBEXexcCritical6 16 8" xfId="25487"/>
    <cellStyle name="SAPBEXexcCritical6 17" xfId="3589"/>
    <cellStyle name="SAPBEXexcCritical6 17 2" xfId="5877"/>
    <cellStyle name="SAPBEXexcCritical6 17 2 2" xfId="7145"/>
    <cellStyle name="SAPBEXexcCritical6 17 2 2 2" xfId="11430"/>
    <cellStyle name="SAPBEXexcCritical6 17 2 2 3" xfId="15533"/>
    <cellStyle name="SAPBEXexcCritical6 17 2 2 4" xfId="19788"/>
    <cellStyle name="SAPBEXexcCritical6 17 2 2 5" xfId="24052"/>
    <cellStyle name="SAPBEXexcCritical6 17 2 2 6" xfId="28176"/>
    <cellStyle name="SAPBEXexcCritical6 17 2 3" xfId="8383"/>
    <cellStyle name="SAPBEXexcCritical6 17 2 3 2" xfId="10246"/>
    <cellStyle name="SAPBEXexcCritical6 17 2 3 3" xfId="16770"/>
    <cellStyle name="SAPBEXexcCritical6 17 2 3 4" xfId="21017"/>
    <cellStyle name="SAPBEXexcCritical6 17 2 3 5" xfId="25276"/>
    <cellStyle name="SAPBEXexcCritical6 17 2 3 6" xfId="29383"/>
    <cellStyle name="SAPBEXexcCritical6 17 2 4" xfId="8706"/>
    <cellStyle name="SAPBEXexcCritical6 17 2 5" xfId="14279"/>
    <cellStyle name="SAPBEXexcCritical6 17 2 6" xfId="18522"/>
    <cellStyle name="SAPBEXexcCritical6 17 2 7" xfId="22835"/>
    <cellStyle name="SAPBEXexcCritical6 17 2 8" xfId="26971"/>
    <cellStyle name="SAPBEXexcCritical6 17 3" xfId="5034"/>
    <cellStyle name="SAPBEXexcCritical6 17 3 2" xfId="6304"/>
    <cellStyle name="SAPBEXexcCritical6 17 3 2 2" xfId="10457"/>
    <cellStyle name="SAPBEXexcCritical6 17 3 2 3" xfId="14693"/>
    <cellStyle name="SAPBEXexcCritical6 17 3 2 4" xfId="18948"/>
    <cellStyle name="SAPBEXexcCritical6 17 3 2 5" xfId="23212"/>
    <cellStyle name="SAPBEXexcCritical6 17 3 2 6" xfId="27336"/>
    <cellStyle name="SAPBEXexcCritical6 17 3 3" xfId="7542"/>
    <cellStyle name="SAPBEXexcCritical6 17 3 3 2" xfId="8765"/>
    <cellStyle name="SAPBEXexcCritical6 17 3 3 3" xfId="15929"/>
    <cellStyle name="SAPBEXexcCritical6 17 3 3 4" xfId="20176"/>
    <cellStyle name="SAPBEXexcCritical6 17 3 3 5" xfId="24435"/>
    <cellStyle name="SAPBEXexcCritical6 17 3 3 6" xfId="28542"/>
    <cellStyle name="SAPBEXexcCritical6 17 3 4" xfId="9105"/>
    <cellStyle name="SAPBEXexcCritical6 17 3 5" xfId="13437"/>
    <cellStyle name="SAPBEXexcCritical6 17 3 6" xfId="17681"/>
    <cellStyle name="SAPBEXexcCritical6 17 3 7" xfId="21993"/>
    <cellStyle name="SAPBEXexcCritical6 17 3 8" xfId="26130"/>
    <cellStyle name="SAPBEXexcCritical6 17 4" xfId="10153"/>
    <cellStyle name="SAPBEXexcCritical6 17 5" xfId="12700"/>
    <cellStyle name="SAPBEXexcCritical6 17 6" xfId="16989"/>
    <cellStyle name="SAPBEXexcCritical6 17 7" xfId="21293"/>
    <cellStyle name="SAPBEXexcCritical6 17 8" xfId="25488"/>
    <cellStyle name="SAPBEXexcCritical6 18" xfId="3319"/>
    <cellStyle name="SAPBEXexcCritical6 18 2" xfId="5876"/>
    <cellStyle name="SAPBEXexcCritical6 18 2 2" xfId="7144"/>
    <cellStyle name="SAPBEXexcCritical6 18 2 2 2" xfId="4226"/>
    <cellStyle name="SAPBEXexcCritical6 18 2 2 3" xfId="15532"/>
    <cellStyle name="SAPBEXexcCritical6 18 2 2 4" xfId="19787"/>
    <cellStyle name="SAPBEXexcCritical6 18 2 2 5" xfId="24051"/>
    <cellStyle name="SAPBEXexcCritical6 18 2 2 6" xfId="28175"/>
    <cellStyle name="SAPBEXexcCritical6 18 2 3" xfId="8382"/>
    <cellStyle name="SAPBEXexcCritical6 18 2 3 2" xfId="10073"/>
    <cellStyle name="SAPBEXexcCritical6 18 2 3 3" xfId="16769"/>
    <cellStyle name="SAPBEXexcCritical6 18 2 3 4" xfId="21016"/>
    <cellStyle name="SAPBEXexcCritical6 18 2 3 5" xfId="25275"/>
    <cellStyle name="SAPBEXexcCritical6 18 2 3 6" xfId="29382"/>
    <cellStyle name="SAPBEXexcCritical6 18 2 4" xfId="10285"/>
    <cellStyle name="SAPBEXexcCritical6 18 2 5" xfId="14278"/>
    <cellStyle name="SAPBEXexcCritical6 18 2 6" xfId="18521"/>
    <cellStyle name="SAPBEXexcCritical6 18 2 7" xfId="22834"/>
    <cellStyle name="SAPBEXexcCritical6 18 2 8" xfId="26970"/>
    <cellStyle name="SAPBEXexcCritical6 18 3" xfId="5035"/>
    <cellStyle name="SAPBEXexcCritical6 18 3 2" xfId="6305"/>
    <cellStyle name="SAPBEXexcCritical6 18 3 2 2" xfId="10385"/>
    <cellStyle name="SAPBEXexcCritical6 18 3 2 3" xfId="14694"/>
    <cellStyle name="SAPBEXexcCritical6 18 3 2 4" xfId="18949"/>
    <cellStyle name="SAPBEXexcCritical6 18 3 2 5" xfId="23213"/>
    <cellStyle name="SAPBEXexcCritical6 18 3 2 6" xfId="27337"/>
    <cellStyle name="SAPBEXexcCritical6 18 3 3" xfId="7543"/>
    <cellStyle name="SAPBEXexcCritical6 18 3 3 2" xfId="11771"/>
    <cellStyle name="SAPBEXexcCritical6 18 3 3 3" xfId="15930"/>
    <cellStyle name="SAPBEXexcCritical6 18 3 3 4" xfId="20177"/>
    <cellStyle name="SAPBEXexcCritical6 18 3 3 5" xfId="24436"/>
    <cellStyle name="SAPBEXexcCritical6 18 3 3 6" xfId="28543"/>
    <cellStyle name="SAPBEXexcCritical6 18 3 4" xfId="8689"/>
    <cellStyle name="SAPBEXexcCritical6 18 3 5" xfId="13438"/>
    <cellStyle name="SAPBEXexcCritical6 18 3 6" xfId="17682"/>
    <cellStyle name="SAPBEXexcCritical6 18 3 7" xfId="21994"/>
    <cellStyle name="SAPBEXexcCritical6 18 3 8" xfId="26131"/>
    <cellStyle name="SAPBEXexcCritical6 18 4" xfId="11386"/>
    <cellStyle name="SAPBEXexcCritical6 18 5" xfId="12701"/>
    <cellStyle name="SAPBEXexcCritical6 18 6" xfId="16990"/>
    <cellStyle name="SAPBEXexcCritical6 18 7" xfId="21294"/>
    <cellStyle name="SAPBEXexcCritical6 18 8" xfId="25489"/>
    <cellStyle name="SAPBEXexcCritical6 19" xfId="3820"/>
    <cellStyle name="SAPBEXexcCritical6 19 2" xfId="5875"/>
    <cellStyle name="SAPBEXexcCritical6 19 2 2" xfId="7143"/>
    <cellStyle name="SAPBEXexcCritical6 19 2 2 2" xfId="11910"/>
    <cellStyle name="SAPBEXexcCritical6 19 2 2 3" xfId="15531"/>
    <cellStyle name="SAPBEXexcCritical6 19 2 2 4" xfId="19786"/>
    <cellStyle name="SAPBEXexcCritical6 19 2 2 5" xfId="24050"/>
    <cellStyle name="SAPBEXexcCritical6 19 2 2 6" xfId="28174"/>
    <cellStyle name="SAPBEXexcCritical6 19 2 3" xfId="8381"/>
    <cellStyle name="SAPBEXexcCritical6 19 2 3 2" xfId="10244"/>
    <cellStyle name="SAPBEXexcCritical6 19 2 3 3" xfId="16768"/>
    <cellStyle name="SAPBEXexcCritical6 19 2 3 4" xfId="21015"/>
    <cellStyle name="SAPBEXexcCritical6 19 2 3 5" xfId="25274"/>
    <cellStyle name="SAPBEXexcCritical6 19 2 3 6" xfId="29381"/>
    <cellStyle name="SAPBEXexcCritical6 19 2 4" xfId="10582"/>
    <cellStyle name="SAPBEXexcCritical6 19 2 5" xfId="14277"/>
    <cellStyle name="SAPBEXexcCritical6 19 2 6" xfId="18520"/>
    <cellStyle name="SAPBEXexcCritical6 19 2 7" xfId="22833"/>
    <cellStyle name="SAPBEXexcCritical6 19 2 8" xfId="26969"/>
    <cellStyle name="SAPBEXexcCritical6 19 3" xfId="5036"/>
    <cellStyle name="SAPBEXexcCritical6 19 3 2" xfId="6306"/>
    <cellStyle name="SAPBEXexcCritical6 19 3 2 2" xfId="11822"/>
    <cellStyle name="SAPBEXexcCritical6 19 3 2 3" xfId="14695"/>
    <cellStyle name="SAPBEXexcCritical6 19 3 2 4" xfId="18950"/>
    <cellStyle name="SAPBEXexcCritical6 19 3 2 5" xfId="23214"/>
    <cellStyle name="SAPBEXexcCritical6 19 3 2 6" xfId="27338"/>
    <cellStyle name="SAPBEXexcCritical6 19 3 3" xfId="7544"/>
    <cellStyle name="SAPBEXexcCritical6 19 3 3 2" xfId="11563"/>
    <cellStyle name="SAPBEXexcCritical6 19 3 3 3" xfId="15931"/>
    <cellStyle name="SAPBEXexcCritical6 19 3 3 4" xfId="20178"/>
    <cellStyle name="SAPBEXexcCritical6 19 3 3 5" xfId="24437"/>
    <cellStyle name="SAPBEXexcCritical6 19 3 3 6" xfId="28544"/>
    <cellStyle name="SAPBEXexcCritical6 19 3 4" xfId="8846"/>
    <cellStyle name="SAPBEXexcCritical6 19 3 5" xfId="13439"/>
    <cellStyle name="SAPBEXexcCritical6 19 3 6" xfId="17683"/>
    <cellStyle name="SAPBEXexcCritical6 19 3 7" xfId="21995"/>
    <cellStyle name="SAPBEXexcCritical6 19 3 8" xfId="26132"/>
    <cellStyle name="SAPBEXexcCritical6 19 4" xfId="4472"/>
    <cellStyle name="SAPBEXexcCritical6 19 5" xfId="12702"/>
    <cellStyle name="SAPBEXexcCritical6 19 6" xfId="16991"/>
    <cellStyle name="SAPBEXexcCritical6 19 7" xfId="21295"/>
    <cellStyle name="SAPBEXexcCritical6 19 8" xfId="25490"/>
    <cellStyle name="SAPBEXexcCritical6 2" xfId="3364"/>
    <cellStyle name="SAPBEXexcCritical6 2 2" xfId="5874"/>
    <cellStyle name="SAPBEXexcCritical6 2 2 2" xfId="7142"/>
    <cellStyle name="SAPBEXexcCritical6 2 2 2 2" xfId="4640"/>
    <cellStyle name="SAPBEXexcCritical6 2 2 2 3" xfId="15530"/>
    <cellStyle name="SAPBEXexcCritical6 2 2 2 4" xfId="19785"/>
    <cellStyle name="SAPBEXexcCritical6 2 2 2 5" xfId="24049"/>
    <cellStyle name="SAPBEXexcCritical6 2 2 2 6" xfId="28173"/>
    <cellStyle name="SAPBEXexcCritical6 2 2 3" xfId="8380"/>
    <cellStyle name="SAPBEXexcCritical6 2 2 3 2" xfId="10071"/>
    <cellStyle name="SAPBEXexcCritical6 2 2 3 3" xfId="16767"/>
    <cellStyle name="SAPBEXexcCritical6 2 2 3 4" xfId="21014"/>
    <cellStyle name="SAPBEXexcCritical6 2 2 3 5" xfId="25273"/>
    <cellStyle name="SAPBEXexcCritical6 2 2 3 6" xfId="29380"/>
    <cellStyle name="SAPBEXexcCritical6 2 2 4" xfId="8828"/>
    <cellStyle name="SAPBEXexcCritical6 2 2 5" xfId="14276"/>
    <cellStyle name="SAPBEXexcCritical6 2 2 6" xfId="18519"/>
    <cellStyle name="SAPBEXexcCritical6 2 2 7" xfId="22832"/>
    <cellStyle name="SAPBEXexcCritical6 2 2 8" xfId="26968"/>
    <cellStyle name="SAPBEXexcCritical6 2 3" xfId="5037"/>
    <cellStyle name="SAPBEXexcCritical6 2 3 2" xfId="6307"/>
    <cellStyle name="SAPBEXexcCritical6 2 3 2 2" xfId="9380"/>
    <cellStyle name="SAPBEXexcCritical6 2 3 2 3" xfId="14696"/>
    <cellStyle name="SAPBEXexcCritical6 2 3 2 4" xfId="18951"/>
    <cellStyle name="SAPBEXexcCritical6 2 3 2 5" xfId="23215"/>
    <cellStyle name="SAPBEXexcCritical6 2 3 2 6" xfId="27339"/>
    <cellStyle name="SAPBEXexcCritical6 2 3 3" xfId="7545"/>
    <cellStyle name="SAPBEXexcCritical6 2 3 3 2" xfId="8735"/>
    <cellStyle name="SAPBEXexcCritical6 2 3 3 3" xfId="15932"/>
    <cellStyle name="SAPBEXexcCritical6 2 3 3 4" xfId="20179"/>
    <cellStyle name="SAPBEXexcCritical6 2 3 3 5" xfId="24438"/>
    <cellStyle name="SAPBEXexcCritical6 2 3 3 6" xfId="28545"/>
    <cellStyle name="SAPBEXexcCritical6 2 3 4" xfId="10170"/>
    <cellStyle name="SAPBEXexcCritical6 2 3 5" xfId="13440"/>
    <cellStyle name="SAPBEXexcCritical6 2 3 6" xfId="17684"/>
    <cellStyle name="SAPBEXexcCritical6 2 3 7" xfId="21996"/>
    <cellStyle name="SAPBEXexcCritical6 2 3 8" xfId="26133"/>
    <cellStyle name="SAPBEXexcCritical6 2 4" xfId="9574"/>
    <cellStyle name="SAPBEXexcCritical6 2 5" xfId="12703"/>
    <cellStyle name="SAPBEXexcCritical6 2 6" xfId="16992"/>
    <cellStyle name="SAPBEXexcCritical6 2 7" xfId="21296"/>
    <cellStyle name="SAPBEXexcCritical6 2 8" xfId="25491"/>
    <cellStyle name="SAPBEXexcCritical6 20" xfId="5885"/>
    <cellStyle name="SAPBEXexcCritical6 20 2" xfId="7153"/>
    <cellStyle name="SAPBEXexcCritical6 20 2 2" xfId="4025"/>
    <cellStyle name="SAPBEXexcCritical6 20 2 3" xfId="15541"/>
    <cellStyle name="SAPBEXexcCritical6 20 2 4" xfId="19796"/>
    <cellStyle name="SAPBEXexcCritical6 20 2 5" xfId="24060"/>
    <cellStyle name="SAPBEXexcCritical6 20 2 6" xfId="28184"/>
    <cellStyle name="SAPBEXexcCritical6 20 3" xfId="8391"/>
    <cellStyle name="SAPBEXexcCritical6 20 3 2" xfId="11928"/>
    <cellStyle name="SAPBEXexcCritical6 20 3 3" xfId="16778"/>
    <cellStyle name="SAPBEXexcCritical6 20 3 4" xfId="21025"/>
    <cellStyle name="SAPBEXexcCritical6 20 3 5" xfId="25284"/>
    <cellStyle name="SAPBEXexcCritical6 20 3 6" xfId="29391"/>
    <cellStyle name="SAPBEXexcCritical6 20 4" xfId="10025"/>
    <cellStyle name="SAPBEXexcCritical6 20 5" xfId="14287"/>
    <cellStyle name="SAPBEXexcCritical6 20 6" xfId="18530"/>
    <cellStyle name="SAPBEXexcCritical6 20 7" xfId="22843"/>
    <cellStyle name="SAPBEXexcCritical6 20 8" xfId="26979"/>
    <cellStyle name="SAPBEXexcCritical6 21" xfId="5026"/>
    <cellStyle name="SAPBEXexcCritical6 21 2" xfId="6296"/>
    <cellStyle name="SAPBEXexcCritical6 21 2 2" xfId="8947"/>
    <cellStyle name="SAPBEXexcCritical6 21 2 3" xfId="14685"/>
    <cellStyle name="SAPBEXexcCritical6 21 2 4" xfId="18940"/>
    <cellStyle name="SAPBEXexcCritical6 21 2 5" xfId="23204"/>
    <cellStyle name="SAPBEXexcCritical6 21 2 6" xfId="27328"/>
    <cellStyle name="SAPBEXexcCritical6 21 3" xfId="7534"/>
    <cellStyle name="SAPBEXexcCritical6 21 3 2" xfId="12064"/>
    <cellStyle name="SAPBEXexcCritical6 21 3 3" xfId="15921"/>
    <cellStyle name="SAPBEXexcCritical6 21 3 4" xfId="20168"/>
    <cellStyle name="SAPBEXexcCritical6 21 3 5" xfId="24427"/>
    <cellStyle name="SAPBEXexcCritical6 21 3 6" xfId="28534"/>
    <cellStyle name="SAPBEXexcCritical6 21 4" xfId="10600"/>
    <cellStyle name="SAPBEXexcCritical6 21 5" xfId="13429"/>
    <cellStyle name="SAPBEXexcCritical6 21 6" xfId="17673"/>
    <cellStyle name="SAPBEXexcCritical6 21 7" xfId="21985"/>
    <cellStyle name="SAPBEXexcCritical6 21 8" xfId="26122"/>
    <cellStyle name="SAPBEXexcCritical6 22" xfId="6064"/>
    <cellStyle name="SAPBEXexcCritical6 23" xfId="12281"/>
    <cellStyle name="SAPBEXexcCritical6 24" xfId="13122"/>
    <cellStyle name="SAPBEXexcCritical6 25" xfId="12350"/>
    <cellStyle name="SAPBEXexcCritical6 26" xfId="21697"/>
    <cellStyle name="SAPBEXexcCritical6 3" xfId="3194"/>
    <cellStyle name="SAPBEXexcCritical6 3 2" xfId="5470"/>
    <cellStyle name="SAPBEXexcCritical6 3 2 2" xfId="6738"/>
    <cellStyle name="SAPBEXexcCritical6 3 2 2 2" xfId="10303"/>
    <cellStyle name="SAPBEXexcCritical6 3 2 2 3" xfId="15126"/>
    <cellStyle name="SAPBEXexcCritical6 3 2 2 4" xfId="19381"/>
    <cellStyle name="SAPBEXexcCritical6 3 2 2 5" xfId="23645"/>
    <cellStyle name="SAPBEXexcCritical6 3 2 2 6" xfId="27769"/>
    <cellStyle name="SAPBEXexcCritical6 3 2 3" xfId="7976"/>
    <cellStyle name="SAPBEXexcCritical6 3 2 3 2" xfId="4239"/>
    <cellStyle name="SAPBEXexcCritical6 3 2 3 3" xfId="16363"/>
    <cellStyle name="SAPBEXexcCritical6 3 2 3 4" xfId="20610"/>
    <cellStyle name="SAPBEXexcCritical6 3 2 3 5" xfId="24869"/>
    <cellStyle name="SAPBEXexcCritical6 3 2 3 6" xfId="28976"/>
    <cellStyle name="SAPBEXexcCritical6 3 2 4" xfId="11837"/>
    <cellStyle name="SAPBEXexcCritical6 3 2 5" xfId="13872"/>
    <cellStyle name="SAPBEXexcCritical6 3 2 6" xfId="18115"/>
    <cellStyle name="SAPBEXexcCritical6 3 2 7" xfId="22428"/>
    <cellStyle name="SAPBEXexcCritical6 3 2 8" xfId="26564"/>
    <cellStyle name="SAPBEXexcCritical6 3 3" xfId="5038"/>
    <cellStyle name="SAPBEXexcCritical6 3 3 2" xfId="6308"/>
    <cellStyle name="SAPBEXexcCritical6 3 3 2 2" xfId="4586"/>
    <cellStyle name="SAPBEXexcCritical6 3 3 2 3" xfId="14697"/>
    <cellStyle name="SAPBEXexcCritical6 3 3 2 4" xfId="18952"/>
    <cellStyle name="SAPBEXexcCritical6 3 3 2 5" xfId="23216"/>
    <cellStyle name="SAPBEXexcCritical6 3 3 2 6" xfId="27340"/>
    <cellStyle name="SAPBEXexcCritical6 3 3 3" xfId="7546"/>
    <cellStyle name="SAPBEXexcCritical6 3 3 3 2" xfId="10674"/>
    <cellStyle name="SAPBEXexcCritical6 3 3 3 3" xfId="15933"/>
    <cellStyle name="SAPBEXexcCritical6 3 3 3 4" xfId="20180"/>
    <cellStyle name="SAPBEXexcCritical6 3 3 3 5" xfId="24439"/>
    <cellStyle name="SAPBEXexcCritical6 3 3 3 6" xfId="28546"/>
    <cellStyle name="SAPBEXexcCritical6 3 3 4" xfId="8651"/>
    <cellStyle name="SAPBEXexcCritical6 3 3 5" xfId="13441"/>
    <cellStyle name="SAPBEXexcCritical6 3 3 6" xfId="17685"/>
    <cellStyle name="SAPBEXexcCritical6 3 3 7" xfId="21997"/>
    <cellStyle name="SAPBEXexcCritical6 3 3 8" xfId="26134"/>
    <cellStyle name="SAPBEXexcCritical6 3 4" xfId="9414"/>
    <cellStyle name="SAPBEXexcCritical6 3 5" xfId="12704"/>
    <cellStyle name="SAPBEXexcCritical6 3 6" xfId="16993"/>
    <cellStyle name="SAPBEXexcCritical6 3 7" xfId="21297"/>
    <cellStyle name="SAPBEXexcCritical6 3 8" xfId="25492"/>
    <cellStyle name="SAPBEXexcCritical6 4" xfId="3910"/>
    <cellStyle name="SAPBEXexcCritical6 4 2" xfId="5873"/>
    <cellStyle name="SAPBEXexcCritical6 4 2 2" xfId="7141"/>
    <cellStyle name="SAPBEXexcCritical6 4 2 2 2" xfId="11340"/>
    <cellStyle name="SAPBEXexcCritical6 4 2 2 3" xfId="15529"/>
    <cellStyle name="SAPBEXexcCritical6 4 2 2 4" xfId="19784"/>
    <cellStyle name="SAPBEXexcCritical6 4 2 2 5" xfId="24048"/>
    <cellStyle name="SAPBEXexcCritical6 4 2 2 6" xfId="28172"/>
    <cellStyle name="SAPBEXexcCritical6 4 2 3" xfId="8379"/>
    <cellStyle name="SAPBEXexcCritical6 4 2 3 2" xfId="10237"/>
    <cellStyle name="SAPBEXexcCritical6 4 2 3 3" xfId="16766"/>
    <cellStyle name="SAPBEXexcCritical6 4 2 3 4" xfId="21013"/>
    <cellStyle name="SAPBEXexcCritical6 4 2 3 5" xfId="25272"/>
    <cellStyle name="SAPBEXexcCritical6 4 2 3 6" xfId="29379"/>
    <cellStyle name="SAPBEXexcCritical6 4 2 4" xfId="9826"/>
    <cellStyle name="SAPBEXexcCritical6 4 2 5" xfId="14275"/>
    <cellStyle name="SAPBEXexcCritical6 4 2 6" xfId="18518"/>
    <cellStyle name="SAPBEXexcCritical6 4 2 7" xfId="22831"/>
    <cellStyle name="SAPBEXexcCritical6 4 2 8" xfId="26967"/>
    <cellStyle name="SAPBEXexcCritical6 4 3" xfId="5039"/>
    <cellStyle name="SAPBEXexcCritical6 4 3 2" xfId="6309"/>
    <cellStyle name="SAPBEXexcCritical6 4 3 2 2" xfId="10380"/>
    <cellStyle name="SAPBEXexcCritical6 4 3 2 3" xfId="14698"/>
    <cellStyle name="SAPBEXexcCritical6 4 3 2 4" xfId="18953"/>
    <cellStyle name="SAPBEXexcCritical6 4 3 2 5" xfId="23217"/>
    <cellStyle name="SAPBEXexcCritical6 4 3 2 6" xfId="27341"/>
    <cellStyle name="SAPBEXexcCritical6 4 3 3" xfId="7547"/>
    <cellStyle name="SAPBEXexcCritical6 4 3 3 2" xfId="6097"/>
    <cellStyle name="SAPBEXexcCritical6 4 3 3 3" xfId="15934"/>
    <cellStyle name="SAPBEXexcCritical6 4 3 3 4" xfId="20181"/>
    <cellStyle name="SAPBEXexcCritical6 4 3 3 5" xfId="24440"/>
    <cellStyle name="SAPBEXexcCritical6 4 3 3 6" xfId="28547"/>
    <cellStyle name="SAPBEXexcCritical6 4 3 4" xfId="11879"/>
    <cellStyle name="SAPBEXexcCritical6 4 3 5" xfId="13442"/>
    <cellStyle name="SAPBEXexcCritical6 4 3 6" xfId="17686"/>
    <cellStyle name="SAPBEXexcCritical6 4 3 7" xfId="21998"/>
    <cellStyle name="SAPBEXexcCritical6 4 3 8" xfId="26135"/>
    <cellStyle name="SAPBEXexcCritical6 4 4" xfId="4486"/>
    <cellStyle name="SAPBEXexcCritical6 4 5" xfId="12705"/>
    <cellStyle name="SAPBEXexcCritical6 4 6" xfId="16994"/>
    <cellStyle name="SAPBEXexcCritical6 4 7" xfId="21298"/>
    <cellStyle name="SAPBEXexcCritical6 4 8" xfId="25493"/>
    <cellStyle name="SAPBEXexcCritical6 5" xfId="3580"/>
    <cellStyle name="SAPBEXexcCritical6 5 2" xfId="5872"/>
    <cellStyle name="SAPBEXexcCritical6 5 2 2" xfId="7140"/>
    <cellStyle name="SAPBEXexcCritical6 5 2 2 2" xfId="11176"/>
    <cellStyle name="SAPBEXexcCritical6 5 2 2 3" xfId="15528"/>
    <cellStyle name="SAPBEXexcCritical6 5 2 2 4" xfId="19783"/>
    <cellStyle name="SAPBEXexcCritical6 5 2 2 5" xfId="24047"/>
    <cellStyle name="SAPBEXexcCritical6 5 2 2 6" xfId="28171"/>
    <cellStyle name="SAPBEXexcCritical6 5 2 3" xfId="8378"/>
    <cellStyle name="SAPBEXexcCritical6 5 2 3 2" xfId="10346"/>
    <cellStyle name="SAPBEXexcCritical6 5 2 3 3" xfId="16765"/>
    <cellStyle name="SAPBEXexcCritical6 5 2 3 4" xfId="21012"/>
    <cellStyle name="SAPBEXexcCritical6 5 2 3 5" xfId="25271"/>
    <cellStyle name="SAPBEXexcCritical6 5 2 3 6" xfId="29378"/>
    <cellStyle name="SAPBEXexcCritical6 5 2 4" xfId="11493"/>
    <cellStyle name="SAPBEXexcCritical6 5 2 5" xfId="14274"/>
    <cellStyle name="SAPBEXexcCritical6 5 2 6" xfId="18517"/>
    <cellStyle name="SAPBEXexcCritical6 5 2 7" xfId="22830"/>
    <cellStyle name="SAPBEXexcCritical6 5 2 8" xfId="26966"/>
    <cellStyle name="SAPBEXexcCritical6 5 3" xfId="5040"/>
    <cellStyle name="SAPBEXexcCritical6 5 3 2" xfId="6310"/>
    <cellStyle name="SAPBEXexcCritical6 5 3 2 2" xfId="10622"/>
    <cellStyle name="SAPBEXexcCritical6 5 3 2 3" xfId="14699"/>
    <cellStyle name="SAPBEXexcCritical6 5 3 2 4" xfId="18954"/>
    <cellStyle name="SAPBEXexcCritical6 5 3 2 5" xfId="23218"/>
    <cellStyle name="SAPBEXexcCritical6 5 3 2 6" xfId="27342"/>
    <cellStyle name="SAPBEXexcCritical6 5 3 3" xfId="7548"/>
    <cellStyle name="SAPBEXexcCritical6 5 3 3 2" xfId="12066"/>
    <cellStyle name="SAPBEXexcCritical6 5 3 3 3" xfId="15935"/>
    <cellStyle name="SAPBEXexcCritical6 5 3 3 4" xfId="20182"/>
    <cellStyle name="SAPBEXexcCritical6 5 3 3 5" xfId="24441"/>
    <cellStyle name="SAPBEXexcCritical6 5 3 3 6" xfId="28548"/>
    <cellStyle name="SAPBEXexcCritical6 5 3 4" xfId="4192"/>
    <cellStyle name="SAPBEXexcCritical6 5 3 5" xfId="13443"/>
    <cellStyle name="SAPBEXexcCritical6 5 3 6" xfId="17687"/>
    <cellStyle name="SAPBEXexcCritical6 5 3 7" xfId="21999"/>
    <cellStyle name="SAPBEXexcCritical6 5 3 8" xfId="26136"/>
    <cellStyle name="SAPBEXexcCritical6 5 4" xfId="9578"/>
    <cellStyle name="SAPBEXexcCritical6 5 5" xfId="12706"/>
    <cellStyle name="SAPBEXexcCritical6 5 6" xfId="16995"/>
    <cellStyle name="SAPBEXexcCritical6 5 7" xfId="21299"/>
    <cellStyle name="SAPBEXexcCritical6 5 8" xfId="25494"/>
    <cellStyle name="SAPBEXexcCritical6 6" xfId="3794"/>
    <cellStyle name="SAPBEXexcCritical6 6 2" xfId="5871"/>
    <cellStyle name="SAPBEXexcCritical6 6 2 2" xfId="7139"/>
    <cellStyle name="SAPBEXexcCritical6 6 2 2 2" xfId="9663"/>
    <cellStyle name="SAPBEXexcCritical6 6 2 2 3" xfId="15527"/>
    <cellStyle name="SAPBEXexcCritical6 6 2 2 4" xfId="19782"/>
    <cellStyle name="SAPBEXexcCritical6 6 2 2 5" xfId="24046"/>
    <cellStyle name="SAPBEXexcCritical6 6 2 2 6" xfId="28170"/>
    <cellStyle name="SAPBEXexcCritical6 6 2 3" xfId="8377"/>
    <cellStyle name="SAPBEXexcCritical6 6 2 3 2" xfId="9182"/>
    <cellStyle name="SAPBEXexcCritical6 6 2 3 3" xfId="16764"/>
    <cellStyle name="SAPBEXexcCritical6 6 2 3 4" xfId="21011"/>
    <cellStyle name="SAPBEXexcCritical6 6 2 3 5" xfId="25270"/>
    <cellStyle name="SAPBEXexcCritical6 6 2 3 6" xfId="29377"/>
    <cellStyle name="SAPBEXexcCritical6 6 2 4" xfId="11828"/>
    <cellStyle name="SAPBEXexcCritical6 6 2 5" xfId="14273"/>
    <cellStyle name="SAPBEXexcCritical6 6 2 6" xfId="18516"/>
    <cellStyle name="SAPBEXexcCritical6 6 2 7" xfId="22829"/>
    <cellStyle name="SAPBEXexcCritical6 6 2 8" xfId="26965"/>
    <cellStyle name="SAPBEXexcCritical6 6 3" xfId="5041"/>
    <cellStyle name="SAPBEXexcCritical6 6 3 2" xfId="6311"/>
    <cellStyle name="SAPBEXexcCritical6 6 3 2 2" xfId="11585"/>
    <cellStyle name="SAPBEXexcCritical6 6 3 2 3" xfId="14700"/>
    <cellStyle name="SAPBEXexcCritical6 6 3 2 4" xfId="18955"/>
    <cellStyle name="SAPBEXexcCritical6 6 3 2 5" xfId="23219"/>
    <cellStyle name="SAPBEXexcCritical6 6 3 2 6" xfId="27343"/>
    <cellStyle name="SAPBEXexcCritical6 6 3 3" xfId="7549"/>
    <cellStyle name="SAPBEXexcCritical6 6 3 3 2" xfId="11916"/>
    <cellStyle name="SAPBEXexcCritical6 6 3 3 3" xfId="15936"/>
    <cellStyle name="SAPBEXexcCritical6 6 3 3 4" xfId="20183"/>
    <cellStyle name="SAPBEXexcCritical6 6 3 3 5" xfId="24442"/>
    <cellStyle name="SAPBEXexcCritical6 6 3 3 6" xfId="28549"/>
    <cellStyle name="SAPBEXexcCritical6 6 3 4" xfId="10269"/>
    <cellStyle name="SAPBEXexcCritical6 6 3 5" xfId="13444"/>
    <cellStyle name="SAPBEXexcCritical6 6 3 6" xfId="17688"/>
    <cellStyle name="SAPBEXexcCritical6 6 3 7" xfId="22000"/>
    <cellStyle name="SAPBEXexcCritical6 6 3 8" xfId="26137"/>
    <cellStyle name="SAPBEXexcCritical6 6 4" xfId="4182"/>
    <cellStyle name="SAPBEXexcCritical6 6 5" xfId="12707"/>
    <cellStyle name="SAPBEXexcCritical6 6 6" xfId="16996"/>
    <cellStyle name="SAPBEXexcCritical6 6 7" xfId="21300"/>
    <cellStyle name="SAPBEXexcCritical6 6 8" xfId="25495"/>
    <cellStyle name="SAPBEXexcCritical6 7" xfId="3620"/>
    <cellStyle name="SAPBEXexcCritical6 7 2" xfId="5870"/>
    <cellStyle name="SAPBEXexcCritical6 7 2 2" xfId="7138"/>
    <cellStyle name="SAPBEXexcCritical6 7 2 2 2" xfId="10299"/>
    <cellStyle name="SAPBEXexcCritical6 7 2 2 3" xfId="15526"/>
    <cellStyle name="SAPBEXexcCritical6 7 2 2 4" xfId="19781"/>
    <cellStyle name="SAPBEXexcCritical6 7 2 2 5" xfId="24045"/>
    <cellStyle name="SAPBEXexcCritical6 7 2 2 6" xfId="28169"/>
    <cellStyle name="SAPBEXexcCritical6 7 2 3" xfId="8376"/>
    <cellStyle name="SAPBEXexcCritical6 7 2 3 2" xfId="11536"/>
    <cellStyle name="SAPBEXexcCritical6 7 2 3 3" xfId="16763"/>
    <cellStyle name="SAPBEXexcCritical6 7 2 3 4" xfId="21010"/>
    <cellStyle name="SAPBEXexcCritical6 7 2 3 5" xfId="25269"/>
    <cellStyle name="SAPBEXexcCritical6 7 2 3 6" xfId="29376"/>
    <cellStyle name="SAPBEXexcCritical6 7 2 4" xfId="11972"/>
    <cellStyle name="SAPBEXexcCritical6 7 2 5" xfId="14272"/>
    <cellStyle name="SAPBEXexcCritical6 7 2 6" xfId="18515"/>
    <cellStyle name="SAPBEXexcCritical6 7 2 7" xfId="22828"/>
    <cellStyle name="SAPBEXexcCritical6 7 2 8" xfId="26964"/>
    <cellStyle name="SAPBEXexcCritical6 7 3" xfId="5042"/>
    <cellStyle name="SAPBEXexcCritical6 7 3 2" xfId="6312"/>
    <cellStyle name="SAPBEXexcCritical6 7 3 2 2" xfId="11514"/>
    <cellStyle name="SAPBEXexcCritical6 7 3 2 3" xfId="14701"/>
    <cellStyle name="SAPBEXexcCritical6 7 3 2 4" xfId="18956"/>
    <cellStyle name="SAPBEXexcCritical6 7 3 2 5" xfId="23220"/>
    <cellStyle name="SAPBEXexcCritical6 7 3 2 6" xfId="27344"/>
    <cellStyle name="SAPBEXexcCritical6 7 3 3" xfId="7550"/>
    <cellStyle name="SAPBEXexcCritical6 7 3 3 2" xfId="10643"/>
    <cellStyle name="SAPBEXexcCritical6 7 3 3 3" xfId="15937"/>
    <cellStyle name="SAPBEXexcCritical6 7 3 3 4" xfId="20184"/>
    <cellStyle name="SAPBEXexcCritical6 7 3 3 5" xfId="24443"/>
    <cellStyle name="SAPBEXexcCritical6 7 3 3 6" xfId="28550"/>
    <cellStyle name="SAPBEXexcCritical6 7 3 4" xfId="10859"/>
    <cellStyle name="SAPBEXexcCritical6 7 3 5" xfId="13445"/>
    <cellStyle name="SAPBEXexcCritical6 7 3 6" xfId="17689"/>
    <cellStyle name="SAPBEXexcCritical6 7 3 7" xfId="22001"/>
    <cellStyle name="SAPBEXexcCritical6 7 3 8" xfId="26138"/>
    <cellStyle name="SAPBEXexcCritical6 7 4" xfId="9330"/>
    <cellStyle name="SAPBEXexcCritical6 7 5" xfId="12708"/>
    <cellStyle name="SAPBEXexcCritical6 7 6" xfId="16997"/>
    <cellStyle name="SAPBEXexcCritical6 7 7" xfId="21301"/>
    <cellStyle name="SAPBEXexcCritical6 7 8" xfId="25496"/>
    <cellStyle name="SAPBEXexcCritical6 8" xfId="3216"/>
    <cellStyle name="SAPBEXexcCritical6 8 2" xfId="5869"/>
    <cellStyle name="SAPBEXexcCritical6 8 2 2" xfId="7137"/>
    <cellStyle name="SAPBEXexcCritical6 8 2 2 2" xfId="9473"/>
    <cellStyle name="SAPBEXexcCritical6 8 2 2 3" xfId="15525"/>
    <cellStyle name="SAPBEXexcCritical6 8 2 2 4" xfId="19780"/>
    <cellStyle name="SAPBEXexcCritical6 8 2 2 5" xfId="24044"/>
    <cellStyle name="SAPBEXexcCritical6 8 2 2 6" xfId="28168"/>
    <cellStyle name="SAPBEXexcCritical6 8 2 3" xfId="8375"/>
    <cellStyle name="SAPBEXexcCritical6 8 2 3 2" xfId="10407"/>
    <cellStyle name="SAPBEXexcCritical6 8 2 3 3" xfId="16762"/>
    <cellStyle name="SAPBEXexcCritical6 8 2 3 4" xfId="21009"/>
    <cellStyle name="SAPBEXexcCritical6 8 2 3 5" xfId="25268"/>
    <cellStyle name="SAPBEXexcCritical6 8 2 3 6" xfId="29375"/>
    <cellStyle name="SAPBEXexcCritical6 8 2 4" xfId="9121"/>
    <cellStyle name="SAPBEXexcCritical6 8 2 5" xfId="14271"/>
    <cellStyle name="SAPBEXexcCritical6 8 2 6" xfId="18514"/>
    <cellStyle name="SAPBEXexcCritical6 8 2 7" xfId="22827"/>
    <cellStyle name="SAPBEXexcCritical6 8 2 8" xfId="26963"/>
    <cellStyle name="SAPBEXexcCritical6 8 3" xfId="5043"/>
    <cellStyle name="SAPBEXexcCritical6 8 3 2" xfId="6313"/>
    <cellStyle name="SAPBEXexcCritical6 8 3 2 2" xfId="8870"/>
    <cellStyle name="SAPBEXexcCritical6 8 3 2 3" xfId="14702"/>
    <cellStyle name="SAPBEXexcCritical6 8 3 2 4" xfId="18957"/>
    <cellStyle name="SAPBEXexcCritical6 8 3 2 5" xfId="23221"/>
    <cellStyle name="SAPBEXexcCritical6 8 3 2 6" xfId="27345"/>
    <cellStyle name="SAPBEXexcCritical6 8 3 3" xfId="7551"/>
    <cellStyle name="SAPBEXexcCritical6 8 3 3 2" xfId="9154"/>
    <cellStyle name="SAPBEXexcCritical6 8 3 3 3" xfId="15938"/>
    <cellStyle name="SAPBEXexcCritical6 8 3 3 4" xfId="20185"/>
    <cellStyle name="SAPBEXexcCritical6 8 3 3 5" xfId="24444"/>
    <cellStyle name="SAPBEXexcCritical6 8 3 3 6" xfId="28551"/>
    <cellStyle name="SAPBEXexcCritical6 8 3 4" xfId="10713"/>
    <cellStyle name="SAPBEXexcCritical6 8 3 5" xfId="13446"/>
    <cellStyle name="SAPBEXexcCritical6 8 3 6" xfId="17690"/>
    <cellStyle name="SAPBEXexcCritical6 8 3 7" xfId="22002"/>
    <cellStyle name="SAPBEXexcCritical6 8 3 8" xfId="26139"/>
    <cellStyle name="SAPBEXexcCritical6 8 4" xfId="9709"/>
    <cellStyle name="SAPBEXexcCritical6 8 5" xfId="12709"/>
    <cellStyle name="SAPBEXexcCritical6 8 6" xfId="16998"/>
    <cellStyle name="SAPBEXexcCritical6 8 7" xfId="21302"/>
    <cellStyle name="SAPBEXexcCritical6 8 8" xfId="25497"/>
    <cellStyle name="SAPBEXexcCritical6 9" xfId="3378"/>
    <cellStyle name="SAPBEXexcCritical6 9 2" xfId="5868"/>
    <cellStyle name="SAPBEXexcCritical6 9 2 2" xfId="7136"/>
    <cellStyle name="SAPBEXexcCritical6 9 2 2 2" xfId="8771"/>
    <cellStyle name="SAPBEXexcCritical6 9 2 2 3" xfId="15524"/>
    <cellStyle name="SAPBEXexcCritical6 9 2 2 4" xfId="19779"/>
    <cellStyle name="SAPBEXexcCritical6 9 2 2 5" xfId="24043"/>
    <cellStyle name="SAPBEXexcCritical6 9 2 2 6" xfId="28167"/>
    <cellStyle name="SAPBEXexcCritical6 9 2 3" xfId="8374"/>
    <cellStyle name="SAPBEXexcCritical6 9 2 3 2" xfId="9245"/>
    <cellStyle name="SAPBEXexcCritical6 9 2 3 3" xfId="16761"/>
    <cellStyle name="SAPBEXexcCritical6 9 2 3 4" xfId="21008"/>
    <cellStyle name="SAPBEXexcCritical6 9 2 3 5" xfId="25267"/>
    <cellStyle name="SAPBEXexcCritical6 9 2 3 6" xfId="29374"/>
    <cellStyle name="SAPBEXexcCritical6 9 2 4" xfId="11742"/>
    <cellStyle name="SAPBEXexcCritical6 9 2 5" xfId="14270"/>
    <cellStyle name="SAPBEXexcCritical6 9 2 6" xfId="18513"/>
    <cellStyle name="SAPBEXexcCritical6 9 2 7" xfId="22826"/>
    <cellStyle name="SAPBEXexcCritical6 9 2 8" xfId="26962"/>
    <cellStyle name="SAPBEXexcCritical6 9 3" xfId="5044"/>
    <cellStyle name="SAPBEXexcCritical6 9 3 2" xfId="6314"/>
    <cellStyle name="SAPBEXexcCritical6 9 3 2 2" xfId="10541"/>
    <cellStyle name="SAPBEXexcCritical6 9 3 2 3" xfId="14703"/>
    <cellStyle name="SAPBEXexcCritical6 9 3 2 4" xfId="18958"/>
    <cellStyle name="SAPBEXexcCritical6 9 3 2 5" xfId="23222"/>
    <cellStyle name="SAPBEXexcCritical6 9 3 2 6" xfId="27346"/>
    <cellStyle name="SAPBEXexcCritical6 9 3 3" xfId="7552"/>
    <cellStyle name="SAPBEXexcCritical6 9 3 3 2" xfId="10396"/>
    <cellStyle name="SAPBEXexcCritical6 9 3 3 3" xfId="15939"/>
    <cellStyle name="SAPBEXexcCritical6 9 3 3 4" xfId="20186"/>
    <cellStyle name="SAPBEXexcCritical6 9 3 3 5" xfId="24445"/>
    <cellStyle name="SAPBEXexcCritical6 9 3 3 6" xfId="28552"/>
    <cellStyle name="SAPBEXexcCritical6 9 3 4" xfId="11692"/>
    <cellStyle name="SAPBEXexcCritical6 9 3 5" xfId="13447"/>
    <cellStyle name="SAPBEXexcCritical6 9 3 6" xfId="17691"/>
    <cellStyle name="SAPBEXexcCritical6 9 3 7" xfId="22003"/>
    <cellStyle name="SAPBEXexcCritical6 9 3 8" xfId="26140"/>
    <cellStyle name="SAPBEXexcCritical6 9 4" xfId="10736"/>
    <cellStyle name="SAPBEXexcCritical6 9 5" xfId="12710"/>
    <cellStyle name="SAPBEXexcCritical6 9 6" xfId="16999"/>
    <cellStyle name="SAPBEXexcCritical6 9 7" xfId="21303"/>
    <cellStyle name="SAPBEXexcCritical6 9 8" xfId="25498"/>
    <cellStyle name="SAPBEXexcGood" xfId="3077"/>
    <cellStyle name="SAPBEXexcGood1" xfId="120"/>
    <cellStyle name="SAPBEXexcGood1 10" xfId="3487"/>
    <cellStyle name="SAPBEXexcGood1 10 2" xfId="5866"/>
    <cellStyle name="SAPBEXexcGood1 10 2 2" xfId="7134"/>
    <cellStyle name="SAPBEXexcGood1 10 2 2 2" xfId="10211"/>
    <cellStyle name="SAPBEXexcGood1 10 2 2 3" xfId="15522"/>
    <cellStyle name="SAPBEXexcGood1 10 2 2 4" xfId="19777"/>
    <cellStyle name="SAPBEXexcGood1 10 2 2 5" xfId="24041"/>
    <cellStyle name="SAPBEXexcGood1 10 2 2 6" xfId="28165"/>
    <cellStyle name="SAPBEXexcGood1 10 2 3" xfId="8372"/>
    <cellStyle name="SAPBEXexcGood1 10 2 3 2" xfId="9076"/>
    <cellStyle name="SAPBEXexcGood1 10 2 3 3" xfId="16759"/>
    <cellStyle name="SAPBEXexcGood1 10 2 3 4" xfId="21006"/>
    <cellStyle name="SAPBEXexcGood1 10 2 3 5" xfId="25265"/>
    <cellStyle name="SAPBEXexcGood1 10 2 3 6" xfId="29372"/>
    <cellStyle name="SAPBEXexcGood1 10 2 4" xfId="8640"/>
    <cellStyle name="SAPBEXexcGood1 10 2 5" xfId="14268"/>
    <cellStyle name="SAPBEXexcGood1 10 2 6" xfId="18511"/>
    <cellStyle name="SAPBEXexcGood1 10 2 7" xfId="22824"/>
    <cellStyle name="SAPBEXexcGood1 10 2 8" xfId="26960"/>
    <cellStyle name="SAPBEXexcGood1 10 3" xfId="5046"/>
    <cellStyle name="SAPBEXexcGood1 10 3 2" xfId="6316"/>
    <cellStyle name="SAPBEXexcGood1 10 3 2 2" xfId="9218"/>
    <cellStyle name="SAPBEXexcGood1 10 3 2 3" xfId="14705"/>
    <cellStyle name="SAPBEXexcGood1 10 3 2 4" xfId="18960"/>
    <cellStyle name="SAPBEXexcGood1 10 3 2 5" xfId="23224"/>
    <cellStyle name="SAPBEXexcGood1 10 3 2 6" xfId="27348"/>
    <cellStyle name="SAPBEXexcGood1 10 3 3" xfId="7554"/>
    <cellStyle name="SAPBEXexcGood1 10 3 3 2" xfId="9082"/>
    <cellStyle name="SAPBEXexcGood1 10 3 3 3" xfId="15941"/>
    <cellStyle name="SAPBEXexcGood1 10 3 3 4" xfId="20188"/>
    <cellStyle name="SAPBEXexcGood1 10 3 3 5" xfId="24447"/>
    <cellStyle name="SAPBEXexcGood1 10 3 3 6" xfId="28554"/>
    <cellStyle name="SAPBEXexcGood1 10 3 4" xfId="9967"/>
    <cellStyle name="SAPBEXexcGood1 10 3 5" xfId="13449"/>
    <cellStyle name="SAPBEXexcGood1 10 3 6" xfId="17693"/>
    <cellStyle name="SAPBEXexcGood1 10 3 7" xfId="22005"/>
    <cellStyle name="SAPBEXexcGood1 10 3 8" xfId="26142"/>
    <cellStyle name="SAPBEXexcGood1 10 4" xfId="10943"/>
    <cellStyle name="SAPBEXexcGood1 10 5" xfId="12712"/>
    <cellStyle name="SAPBEXexcGood1 10 6" xfId="17001"/>
    <cellStyle name="SAPBEXexcGood1 10 7" xfId="21304"/>
    <cellStyle name="SAPBEXexcGood1 10 8" xfId="25499"/>
    <cellStyle name="SAPBEXexcGood1 11" xfId="3055"/>
    <cellStyle name="SAPBEXexcGood1 11 2" xfId="5865"/>
    <cellStyle name="SAPBEXexcGood1 11 2 2" xfId="7133"/>
    <cellStyle name="SAPBEXexcGood1 11 2 2 2" xfId="10046"/>
    <cellStyle name="SAPBEXexcGood1 11 2 2 3" xfId="15521"/>
    <cellStyle name="SAPBEXexcGood1 11 2 2 4" xfId="19776"/>
    <cellStyle name="SAPBEXexcGood1 11 2 2 5" xfId="24040"/>
    <cellStyle name="SAPBEXexcGood1 11 2 2 6" xfId="28164"/>
    <cellStyle name="SAPBEXexcGood1 11 2 3" xfId="8371"/>
    <cellStyle name="SAPBEXexcGood1 11 2 3 2" xfId="9490"/>
    <cellStyle name="SAPBEXexcGood1 11 2 3 3" xfId="16758"/>
    <cellStyle name="SAPBEXexcGood1 11 2 3 4" xfId="21005"/>
    <cellStyle name="SAPBEXexcGood1 11 2 3 5" xfId="25264"/>
    <cellStyle name="SAPBEXexcGood1 11 2 3 6" xfId="29371"/>
    <cellStyle name="SAPBEXexcGood1 11 2 4" xfId="10363"/>
    <cellStyle name="SAPBEXexcGood1 11 2 5" xfId="14267"/>
    <cellStyle name="SAPBEXexcGood1 11 2 6" xfId="18510"/>
    <cellStyle name="SAPBEXexcGood1 11 2 7" xfId="22823"/>
    <cellStyle name="SAPBEXexcGood1 11 2 8" xfId="26959"/>
    <cellStyle name="SAPBEXexcGood1 11 3" xfId="5047"/>
    <cellStyle name="SAPBEXexcGood1 11 3 2" xfId="6317"/>
    <cellStyle name="SAPBEXexcGood1 11 3 2 2" xfId="9460"/>
    <cellStyle name="SAPBEXexcGood1 11 3 2 3" xfId="14706"/>
    <cellStyle name="SAPBEXexcGood1 11 3 2 4" xfId="18961"/>
    <cellStyle name="SAPBEXexcGood1 11 3 2 5" xfId="23225"/>
    <cellStyle name="SAPBEXexcGood1 11 3 2 6" xfId="27349"/>
    <cellStyle name="SAPBEXexcGood1 11 3 3" xfId="7555"/>
    <cellStyle name="SAPBEXexcGood1 11 3 3 2" xfId="8741"/>
    <cellStyle name="SAPBEXexcGood1 11 3 3 3" xfId="15942"/>
    <cellStyle name="SAPBEXexcGood1 11 3 3 4" xfId="20189"/>
    <cellStyle name="SAPBEXexcGood1 11 3 3 5" xfId="24448"/>
    <cellStyle name="SAPBEXexcGood1 11 3 3 6" xfId="28555"/>
    <cellStyle name="SAPBEXexcGood1 11 3 4" xfId="10602"/>
    <cellStyle name="SAPBEXexcGood1 11 3 5" xfId="13450"/>
    <cellStyle name="SAPBEXexcGood1 11 3 6" xfId="17694"/>
    <cellStyle name="SAPBEXexcGood1 11 3 7" xfId="22006"/>
    <cellStyle name="SAPBEXexcGood1 11 3 8" xfId="26143"/>
    <cellStyle name="SAPBEXexcGood1 11 4" xfId="4343"/>
    <cellStyle name="SAPBEXexcGood1 11 5" xfId="12713"/>
    <cellStyle name="SAPBEXexcGood1 11 6" xfId="17002"/>
    <cellStyle name="SAPBEXexcGood1 11 7" xfId="21305"/>
    <cellStyle name="SAPBEXexcGood1 11 8" xfId="25500"/>
    <cellStyle name="SAPBEXexcGood1 12" xfId="3806"/>
    <cellStyle name="SAPBEXexcGood1 12 2" xfId="5864"/>
    <cellStyle name="SAPBEXexcGood1 12 2 2" xfId="7132"/>
    <cellStyle name="SAPBEXexcGood1 12 2 2 2" xfId="4424"/>
    <cellStyle name="SAPBEXexcGood1 12 2 2 3" xfId="15520"/>
    <cellStyle name="SAPBEXexcGood1 12 2 2 4" xfId="19775"/>
    <cellStyle name="SAPBEXexcGood1 12 2 2 5" xfId="24039"/>
    <cellStyle name="SAPBEXexcGood1 12 2 2 6" xfId="28163"/>
    <cellStyle name="SAPBEXexcGood1 12 2 3" xfId="8370"/>
    <cellStyle name="SAPBEXexcGood1 12 2 3 2" xfId="8753"/>
    <cellStyle name="SAPBEXexcGood1 12 2 3 3" xfId="16757"/>
    <cellStyle name="SAPBEXexcGood1 12 2 3 4" xfId="21004"/>
    <cellStyle name="SAPBEXexcGood1 12 2 3 5" xfId="25263"/>
    <cellStyle name="SAPBEXexcGood1 12 2 3 6" xfId="29370"/>
    <cellStyle name="SAPBEXexcGood1 12 2 4" xfId="10699"/>
    <cellStyle name="SAPBEXexcGood1 12 2 5" xfId="14266"/>
    <cellStyle name="SAPBEXexcGood1 12 2 6" xfId="18509"/>
    <cellStyle name="SAPBEXexcGood1 12 2 7" xfId="22822"/>
    <cellStyle name="SAPBEXexcGood1 12 2 8" xfId="26958"/>
    <cellStyle name="SAPBEXexcGood1 12 3" xfId="5048"/>
    <cellStyle name="SAPBEXexcGood1 12 3 2" xfId="6318"/>
    <cellStyle name="SAPBEXexcGood1 12 3 2 2" xfId="9128"/>
    <cellStyle name="SAPBEXexcGood1 12 3 2 3" xfId="14707"/>
    <cellStyle name="SAPBEXexcGood1 12 3 2 4" xfId="18962"/>
    <cellStyle name="SAPBEXexcGood1 12 3 2 5" xfId="23226"/>
    <cellStyle name="SAPBEXexcGood1 12 3 2 6" xfId="27350"/>
    <cellStyle name="SAPBEXexcGood1 12 3 3" xfId="7556"/>
    <cellStyle name="SAPBEXexcGood1 12 3 3 2" xfId="8904"/>
    <cellStyle name="SAPBEXexcGood1 12 3 3 3" xfId="15943"/>
    <cellStyle name="SAPBEXexcGood1 12 3 3 4" xfId="20190"/>
    <cellStyle name="SAPBEXexcGood1 12 3 3 5" xfId="24449"/>
    <cellStyle name="SAPBEXexcGood1 12 3 3 6" xfId="28556"/>
    <cellStyle name="SAPBEXexcGood1 12 3 4" xfId="9847"/>
    <cellStyle name="SAPBEXexcGood1 12 3 5" xfId="13451"/>
    <cellStyle name="SAPBEXexcGood1 12 3 6" xfId="17695"/>
    <cellStyle name="SAPBEXexcGood1 12 3 7" xfId="22007"/>
    <cellStyle name="SAPBEXexcGood1 12 3 8" xfId="26144"/>
    <cellStyle name="SAPBEXexcGood1 12 4" xfId="11271"/>
    <cellStyle name="SAPBEXexcGood1 12 5" xfId="12714"/>
    <cellStyle name="SAPBEXexcGood1 12 6" xfId="17003"/>
    <cellStyle name="SAPBEXexcGood1 12 7" xfId="21306"/>
    <cellStyle name="SAPBEXexcGood1 12 8" xfId="25501"/>
    <cellStyle name="SAPBEXexcGood1 13" xfId="3573"/>
    <cellStyle name="SAPBEXexcGood1 13 2" xfId="5863"/>
    <cellStyle name="SAPBEXexcGood1 13 2 2" xfId="7131"/>
    <cellStyle name="SAPBEXexcGood1 13 2 2 2" xfId="9135"/>
    <cellStyle name="SAPBEXexcGood1 13 2 2 3" xfId="15519"/>
    <cellStyle name="SAPBEXexcGood1 13 2 2 4" xfId="19774"/>
    <cellStyle name="SAPBEXexcGood1 13 2 2 5" xfId="24038"/>
    <cellStyle name="SAPBEXexcGood1 13 2 2 6" xfId="28162"/>
    <cellStyle name="SAPBEXexcGood1 13 2 3" xfId="8369"/>
    <cellStyle name="SAPBEXexcGood1 13 2 3 2" xfId="12143"/>
    <cellStyle name="SAPBEXexcGood1 13 2 3 3" xfId="16756"/>
    <cellStyle name="SAPBEXexcGood1 13 2 3 4" xfId="21003"/>
    <cellStyle name="SAPBEXexcGood1 13 2 3 5" xfId="25262"/>
    <cellStyle name="SAPBEXexcGood1 13 2 3 6" xfId="29369"/>
    <cellStyle name="SAPBEXexcGood1 13 2 4" xfId="10845"/>
    <cellStyle name="SAPBEXexcGood1 13 2 5" xfId="14265"/>
    <cellStyle name="SAPBEXexcGood1 13 2 6" xfId="18508"/>
    <cellStyle name="SAPBEXexcGood1 13 2 7" xfId="22821"/>
    <cellStyle name="SAPBEXexcGood1 13 2 8" xfId="26957"/>
    <cellStyle name="SAPBEXexcGood1 13 3" xfId="5049"/>
    <cellStyle name="SAPBEXexcGood1 13 3 2" xfId="6319"/>
    <cellStyle name="SAPBEXexcGood1 13 3 2 2" xfId="8714"/>
    <cellStyle name="SAPBEXexcGood1 13 3 2 3" xfId="14708"/>
    <cellStyle name="SAPBEXexcGood1 13 3 2 4" xfId="18963"/>
    <cellStyle name="SAPBEXexcGood1 13 3 2 5" xfId="23227"/>
    <cellStyle name="SAPBEXexcGood1 13 3 2 6" xfId="27351"/>
    <cellStyle name="SAPBEXexcGood1 13 3 3" xfId="7557"/>
    <cellStyle name="SAPBEXexcGood1 13 3 3 2" xfId="12149"/>
    <cellStyle name="SAPBEXexcGood1 13 3 3 3" xfId="15944"/>
    <cellStyle name="SAPBEXexcGood1 13 3 3 4" xfId="20191"/>
    <cellStyle name="SAPBEXexcGood1 13 3 3 5" xfId="24450"/>
    <cellStyle name="SAPBEXexcGood1 13 3 3 6" xfId="28557"/>
    <cellStyle name="SAPBEXexcGood1 13 3 4" xfId="10008"/>
    <cellStyle name="SAPBEXexcGood1 13 3 5" xfId="13452"/>
    <cellStyle name="SAPBEXexcGood1 13 3 6" xfId="17696"/>
    <cellStyle name="SAPBEXexcGood1 13 3 7" xfId="22008"/>
    <cellStyle name="SAPBEXexcGood1 13 3 8" xfId="26145"/>
    <cellStyle name="SAPBEXexcGood1 13 4" xfId="10490"/>
    <cellStyle name="SAPBEXexcGood1 13 5" xfId="12715"/>
    <cellStyle name="SAPBEXexcGood1 13 6" xfId="17004"/>
    <cellStyle name="SAPBEXexcGood1 13 7" xfId="21307"/>
    <cellStyle name="SAPBEXexcGood1 13 8" xfId="25502"/>
    <cellStyle name="SAPBEXexcGood1 14" xfId="3612"/>
    <cellStyle name="SAPBEXexcGood1 14 2" xfId="5862"/>
    <cellStyle name="SAPBEXexcGood1 14 2 2" xfId="7130"/>
    <cellStyle name="SAPBEXexcGood1 14 2 2 2" xfId="10635"/>
    <cellStyle name="SAPBEXexcGood1 14 2 2 3" xfId="15518"/>
    <cellStyle name="SAPBEXexcGood1 14 2 2 4" xfId="19773"/>
    <cellStyle name="SAPBEXexcGood1 14 2 2 5" xfId="24037"/>
    <cellStyle name="SAPBEXexcGood1 14 2 2 6" xfId="28161"/>
    <cellStyle name="SAPBEXexcGood1 14 2 3" xfId="8368"/>
    <cellStyle name="SAPBEXexcGood1 14 2 3 2" xfId="11631"/>
    <cellStyle name="SAPBEXexcGood1 14 2 3 3" xfId="16755"/>
    <cellStyle name="SAPBEXexcGood1 14 2 3 4" xfId="21002"/>
    <cellStyle name="SAPBEXexcGood1 14 2 3 5" xfId="25261"/>
    <cellStyle name="SAPBEXexcGood1 14 2 3 6" xfId="29368"/>
    <cellStyle name="SAPBEXexcGood1 14 2 4" xfId="11590"/>
    <cellStyle name="SAPBEXexcGood1 14 2 5" xfId="14264"/>
    <cellStyle name="SAPBEXexcGood1 14 2 6" xfId="18507"/>
    <cellStyle name="SAPBEXexcGood1 14 2 7" xfId="22820"/>
    <cellStyle name="SAPBEXexcGood1 14 2 8" xfId="26956"/>
    <cellStyle name="SAPBEXexcGood1 14 3" xfId="5050"/>
    <cellStyle name="SAPBEXexcGood1 14 3 2" xfId="6320"/>
    <cellStyle name="SAPBEXexcGood1 14 3 2 2" xfId="10032"/>
    <cellStyle name="SAPBEXexcGood1 14 3 2 3" xfId="14709"/>
    <cellStyle name="SAPBEXexcGood1 14 3 2 4" xfId="18964"/>
    <cellStyle name="SAPBEXexcGood1 14 3 2 5" xfId="23228"/>
    <cellStyle name="SAPBEXexcGood1 14 3 2 6" xfId="27352"/>
    <cellStyle name="SAPBEXexcGood1 14 3 3" xfId="7558"/>
    <cellStyle name="SAPBEXexcGood1 14 3 3 2" xfId="4404"/>
    <cellStyle name="SAPBEXexcGood1 14 3 3 3" xfId="15945"/>
    <cellStyle name="SAPBEXexcGood1 14 3 3 4" xfId="20192"/>
    <cellStyle name="SAPBEXexcGood1 14 3 3 5" xfId="24451"/>
    <cellStyle name="SAPBEXexcGood1 14 3 3 6" xfId="28558"/>
    <cellStyle name="SAPBEXexcGood1 14 3 4" xfId="11299"/>
    <cellStyle name="SAPBEXexcGood1 14 3 5" xfId="13453"/>
    <cellStyle name="SAPBEXexcGood1 14 3 6" xfId="17697"/>
    <cellStyle name="SAPBEXexcGood1 14 3 7" xfId="22009"/>
    <cellStyle name="SAPBEXexcGood1 14 3 8" xfId="26146"/>
    <cellStyle name="SAPBEXexcGood1 14 4" xfId="10873"/>
    <cellStyle name="SAPBEXexcGood1 14 5" xfId="12716"/>
    <cellStyle name="SAPBEXexcGood1 14 6" xfId="17005"/>
    <cellStyle name="SAPBEXexcGood1 14 7" xfId="21308"/>
    <cellStyle name="SAPBEXexcGood1 14 8" xfId="25503"/>
    <cellStyle name="SAPBEXexcGood1 15" xfId="3637"/>
    <cellStyle name="SAPBEXexcGood1 15 2" xfId="5861"/>
    <cellStyle name="SAPBEXexcGood1 15 2 2" xfId="7129"/>
    <cellStyle name="SAPBEXexcGood1 15 2 2 2" xfId="9930"/>
    <cellStyle name="SAPBEXexcGood1 15 2 2 3" xfId="15517"/>
    <cellStyle name="SAPBEXexcGood1 15 2 2 4" xfId="19772"/>
    <cellStyle name="SAPBEXexcGood1 15 2 2 5" xfId="24036"/>
    <cellStyle name="SAPBEXexcGood1 15 2 2 6" xfId="28160"/>
    <cellStyle name="SAPBEXexcGood1 15 2 3" xfId="8367"/>
    <cellStyle name="SAPBEXexcGood1 15 2 3 2" xfId="9501"/>
    <cellStyle name="SAPBEXexcGood1 15 2 3 3" xfId="16754"/>
    <cellStyle name="SAPBEXexcGood1 15 2 3 4" xfId="21001"/>
    <cellStyle name="SAPBEXexcGood1 15 2 3 5" xfId="25260"/>
    <cellStyle name="SAPBEXexcGood1 15 2 3 6" xfId="29367"/>
    <cellStyle name="SAPBEXexcGood1 15 2 4" xfId="8955"/>
    <cellStyle name="SAPBEXexcGood1 15 2 5" xfId="14263"/>
    <cellStyle name="SAPBEXexcGood1 15 2 6" xfId="18506"/>
    <cellStyle name="SAPBEXexcGood1 15 2 7" xfId="22819"/>
    <cellStyle name="SAPBEXexcGood1 15 2 8" xfId="26955"/>
    <cellStyle name="SAPBEXexcGood1 15 3" xfId="5051"/>
    <cellStyle name="SAPBEXexcGood1 15 3 2" xfId="6321"/>
    <cellStyle name="SAPBEXexcGood1 15 3 2 2" xfId="11670"/>
    <cellStyle name="SAPBEXexcGood1 15 3 2 3" xfId="14710"/>
    <cellStyle name="SAPBEXexcGood1 15 3 2 4" xfId="18965"/>
    <cellStyle name="SAPBEXexcGood1 15 3 2 5" xfId="23229"/>
    <cellStyle name="SAPBEXexcGood1 15 3 2 6" xfId="27353"/>
    <cellStyle name="SAPBEXexcGood1 15 3 3" xfId="7559"/>
    <cellStyle name="SAPBEXexcGood1 15 3 3 2" xfId="4246"/>
    <cellStyle name="SAPBEXexcGood1 15 3 3 3" xfId="15946"/>
    <cellStyle name="SAPBEXexcGood1 15 3 3 4" xfId="20193"/>
    <cellStyle name="SAPBEXexcGood1 15 3 3 5" xfId="24452"/>
    <cellStyle name="SAPBEXexcGood1 15 3 3 6" xfId="28559"/>
    <cellStyle name="SAPBEXexcGood1 15 3 4" xfId="9794"/>
    <cellStyle name="SAPBEXexcGood1 15 3 5" xfId="13454"/>
    <cellStyle name="SAPBEXexcGood1 15 3 6" xfId="17698"/>
    <cellStyle name="SAPBEXexcGood1 15 3 7" xfId="22010"/>
    <cellStyle name="SAPBEXexcGood1 15 3 8" xfId="26147"/>
    <cellStyle name="SAPBEXexcGood1 15 4" xfId="11863"/>
    <cellStyle name="SAPBEXexcGood1 15 5" xfId="12717"/>
    <cellStyle name="SAPBEXexcGood1 15 6" xfId="17006"/>
    <cellStyle name="SAPBEXexcGood1 15 7" xfId="21309"/>
    <cellStyle name="SAPBEXexcGood1 15 8" xfId="25504"/>
    <cellStyle name="SAPBEXexcGood1 16" xfId="3711"/>
    <cellStyle name="SAPBEXexcGood1 16 2" xfId="5860"/>
    <cellStyle name="SAPBEXexcGood1 16 2 2" xfId="7128"/>
    <cellStyle name="SAPBEXexcGood1 16 2 2 2" xfId="4638"/>
    <cellStyle name="SAPBEXexcGood1 16 2 2 3" xfId="15516"/>
    <cellStyle name="SAPBEXexcGood1 16 2 2 4" xfId="19771"/>
    <cellStyle name="SAPBEXexcGood1 16 2 2 5" xfId="24035"/>
    <cellStyle name="SAPBEXexcGood1 16 2 2 6" xfId="28159"/>
    <cellStyle name="SAPBEXexcGood1 16 2 3" xfId="8366"/>
    <cellStyle name="SAPBEXexcGood1 16 2 3 2" xfId="9648"/>
    <cellStyle name="SAPBEXexcGood1 16 2 3 3" xfId="16753"/>
    <cellStyle name="SAPBEXexcGood1 16 2 3 4" xfId="21000"/>
    <cellStyle name="SAPBEXexcGood1 16 2 3 5" xfId="25259"/>
    <cellStyle name="SAPBEXexcGood1 16 2 3 6" xfId="29366"/>
    <cellStyle name="SAPBEXexcGood1 16 2 4" xfId="4367"/>
    <cellStyle name="SAPBEXexcGood1 16 2 5" xfId="14262"/>
    <cellStyle name="SAPBEXexcGood1 16 2 6" xfId="18505"/>
    <cellStyle name="SAPBEXexcGood1 16 2 7" xfId="22818"/>
    <cellStyle name="SAPBEXexcGood1 16 2 8" xfId="26954"/>
    <cellStyle name="SAPBEXexcGood1 16 3" xfId="5052"/>
    <cellStyle name="SAPBEXexcGood1 16 3 2" xfId="6322"/>
    <cellStyle name="SAPBEXexcGood1 16 3 2 2" xfId="4682"/>
    <cellStyle name="SAPBEXexcGood1 16 3 2 3" xfId="14711"/>
    <cellStyle name="SAPBEXexcGood1 16 3 2 4" xfId="18966"/>
    <cellStyle name="SAPBEXexcGood1 16 3 2 5" xfId="23230"/>
    <cellStyle name="SAPBEXexcGood1 16 3 2 6" xfId="27354"/>
    <cellStyle name="SAPBEXexcGood1 16 3 3" xfId="7560"/>
    <cellStyle name="SAPBEXexcGood1 16 3 3 2" xfId="12151"/>
    <cellStyle name="SAPBEXexcGood1 16 3 3 3" xfId="15947"/>
    <cellStyle name="SAPBEXexcGood1 16 3 3 4" xfId="20194"/>
    <cellStyle name="SAPBEXexcGood1 16 3 3 5" xfId="24453"/>
    <cellStyle name="SAPBEXexcGood1 16 3 3 6" xfId="28560"/>
    <cellStyle name="SAPBEXexcGood1 16 3 4" xfId="10754"/>
    <cellStyle name="SAPBEXexcGood1 16 3 5" xfId="13455"/>
    <cellStyle name="SAPBEXexcGood1 16 3 6" xfId="17699"/>
    <cellStyle name="SAPBEXexcGood1 16 3 7" xfId="22011"/>
    <cellStyle name="SAPBEXexcGood1 16 3 8" xfId="26148"/>
    <cellStyle name="SAPBEXexcGood1 16 4" xfId="11706"/>
    <cellStyle name="SAPBEXexcGood1 16 5" xfId="12718"/>
    <cellStyle name="SAPBEXexcGood1 16 6" xfId="17007"/>
    <cellStyle name="SAPBEXexcGood1 16 7" xfId="21310"/>
    <cellStyle name="SAPBEXexcGood1 16 8" xfId="25505"/>
    <cellStyle name="SAPBEXexcGood1 17" xfId="3601"/>
    <cellStyle name="SAPBEXexcGood1 17 2" xfId="5859"/>
    <cellStyle name="SAPBEXexcGood1 17 2 2" xfId="7127"/>
    <cellStyle name="SAPBEXexcGood1 17 2 2 2" xfId="9050"/>
    <cellStyle name="SAPBEXexcGood1 17 2 2 3" xfId="15515"/>
    <cellStyle name="SAPBEXexcGood1 17 2 2 4" xfId="19770"/>
    <cellStyle name="SAPBEXexcGood1 17 2 2 5" xfId="24034"/>
    <cellStyle name="SAPBEXexcGood1 17 2 2 6" xfId="28158"/>
    <cellStyle name="SAPBEXexcGood1 17 2 3" xfId="8365"/>
    <cellStyle name="SAPBEXexcGood1 17 2 3 2" xfId="10345"/>
    <cellStyle name="SAPBEXexcGood1 17 2 3 3" xfId="16752"/>
    <cellStyle name="SAPBEXexcGood1 17 2 3 4" xfId="20999"/>
    <cellStyle name="SAPBEXexcGood1 17 2 3 5" xfId="25258"/>
    <cellStyle name="SAPBEXexcGood1 17 2 3 6" xfId="29365"/>
    <cellStyle name="SAPBEXexcGood1 17 2 4" xfId="4563"/>
    <cellStyle name="SAPBEXexcGood1 17 2 5" xfId="14261"/>
    <cellStyle name="SAPBEXexcGood1 17 2 6" xfId="18504"/>
    <cellStyle name="SAPBEXexcGood1 17 2 7" xfId="22817"/>
    <cellStyle name="SAPBEXexcGood1 17 2 8" xfId="26953"/>
    <cellStyle name="SAPBEXexcGood1 17 3" xfId="5053"/>
    <cellStyle name="SAPBEXexcGood1 17 3 2" xfId="6323"/>
    <cellStyle name="SAPBEXexcGood1 17 3 2 2" xfId="4374"/>
    <cellStyle name="SAPBEXexcGood1 17 3 2 3" xfId="14712"/>
    <cellStyle name="SAPBEXexcGood1 17 3 2 4" xfId="18967"/>
    <cellStyle name="SAPBEXexcGood1 17 3 2 5" xfId="23231"/>
    <cellStyle name="SAPBEXexcGood1 17 3 2 6" xfId="27355"/>
    <cellStyle name="SAPBEXexcGood1 17 3 3" xfId="7561"/>
    <cellStyle name="SAPBEXexcGood1 17 3 3 2" xfId="9910"/>
    <cellStyle name="SAPBEXexcGood1 17 3 3 3" xfId="15948"/>
    <cellStyle name="SAPBEXexcGood1 17 3 3 4" xfId="20195"/>
    <cellStyle name="SAPBEXexcGood1 17 3 3 5" xfId="24454"/>
    <cellStyle name="SAPBEXexcGood1 17 3 3 6" xfId="28561"/>
    <cellStyle name="SAPBEXexcGood1 17 3 4" xfId="11260"/>
    <cellStyle name="SAPBEXexcGood1 17 3 5" xfId="13456"/>
    <cellStyle name="SAPBEXexcGood1 17 3 6" xfId="17700"/>
    <cellStyle name="SAPBEXexcGood1 17 3 7" xfId="22012"/>
    <cellStyle name="SAPBEXexcGood1 17 3 8" xfId="26149"/>
    <cellStyle name="SAPBEXexcGood1 17 4" xfId="9818"/>
    <cellStyle name="SAPBEXexcGood1 17 5" xfId="12719"/>
    <cellStyle name="SAPBEXexcGood1 17 6" xfId="17008"/>
    <cellStyle name="SAPBEXexcGood1 17 7" xfId="21311"/>
    <cellStyle name="SAPBEXexcGood1 17 8" xfId="25506"/>
    <cellStyle name="SAPBEXexcGood1 18" xfId="3071"/>
    <cellStyle name="SAPBEXexcGood1 18 2" xfId="5858"/>
    <cellStyle name="SAPBEXexcGood1 18 2 2" xfId="7126"/>
    <cellStyle name="SAPBEXexcGood1 18 2 2 2" xfId="8884"/>
    <cellStyle name="SAPBEXexcGood1 18 2 2 3" xfId="15514"/>
    <cellStyle name="SAPBEXexcGood1 18 2 2 4" xfId="19769"/>
    <cellStyle name="SAPBEXexcGood1 18 2 2 5" xfId="24033"/>
    <cellStyle name="SAPBEXexcGood1 18 2 2 6" xfId="28157"/>
    <cellStyle name="SAPBEXexcGood1 18 2 3" xfId="8364"/>
    <cellStyle name="SAPBEXexcGood1 18 2 3 2" xfId="9181"/>
    <cellStyle name="SAPBEXexcGood1 18 2 3 3" xfId="16751"/>
    <cellStyle name="SAPBEXexcGood1 18 2 3 4" xfId="20998"/>
    <cellStyle name="SAPBEXexcGood1 18 2 3 5" xfId="25257"/>
    <cellStyle name="SAPBEXexcGood1 18 2 3 6" xfId="29364"/>
    <cellStyle name="SAPBEXexcGood1 18 2 4" xfId="9201"/>
    <cellStyle name="SAPBEXexcGood1 18 2 5" xfId="14260"/>
    <cellStyle name="SAPBEXexcGood1 18 2 6" xfId="18503"/>
    <cellStyle name="SAPBEXexcGood1 18 2 7" xfId="22816"/>
    <cellStyle name="SAPBEXexcGood1 18 2 8" xfId="26952"/>
    <cellStyle name="SAPBEXexcGood1 18 3" xfId="5054"/>
    <cellStyle name="SAPBEXexcGood1 18 3 2" xfId="6324"/>
    <cellStyle name="SAPBEXexcGood1 18 3 2 2" xfId="4213"/>
    <cellStyle name="SAPBEXexcGood1 18 3 2 3" xfId="14713"/>
    <cellStyle name="SAPBEXexcGood1 18 3 2 4" xfId="18968"/>
    <cellStyle name="SAPBEXexcGood1 18 3 2 5" xfId="23232"/>
    <cellStyle name="SAPBEXexcGood1 18 3 2 6" xfId="27356"/>
    <cellStyle name="SAPBEXexcGood1 18 3 3" xfId="7562"/>
    <cellStyle name="SAPBEXexcGood1 18 3 3 2" xfId="9500"/>
    <cellStyle name="SAPBEXexcGood1 18 3 3 3" xfId="15949"/>
    <cellStyle name="SAPBEXexcGood1 18 3 3 4" xfId="20196"/>
    <cellStyle name="SAPBEXexcGood1 18 3 3 5" xfId="24455"/>
    <cellStyle name="SAPBEXexcGood1 18 3 3 6" xfId="28562"/>
    <cellStyle name="SAPBEXexcGood1 18 3 4" xfId="11401"/>
    <cellStyle name="SAPBEXexcGood1 18 3 5" xfId="13457"/>
    <cellStyle name="SAPBEXexcGood1 18 3 6" xfId="17701"/>
    <cellStyle name="SAPBEXexcGood1 18 3 7" xfId="22013"/>
    <cellStyle name="SAPBEXexcGood1 18 3 8" xfId="26150"/>
    <cellStyle name="SAPBEXexcGood1 18 4" xfId="11112"/>
    <cellStyle name="SAPBEXexcGood1 18 5" xfId="12720"/>
    <cellStyle name="SAPBEXexcGood1 18 6" xfId="17009"/>
    <cellStyle name="SAPBEXexcGood1 18 7" xfId="21312"/>
    <cellStyle name="SAPBEXexcGood1 18 8" xfId="25507"/>
    <cellStyle name="SAPBEXexcGood1 19" xfId="3450"/>
    <cellStyle name="SAPBEXexcGood1 19 2" xfId="5857"/>
    <cellStyle name="SAPBEXexcGood1 19 2 2" xfId="7125"/>
    <cellStyle name="SAPBEXexcGood1 19 2 2 2" xfId="11015"/>
    <cellStyle name="SAPBEXexcGood1 19 2 2 3" xfId="15513"/>
    <cellStyle name="SAPBEXexcGood1 19 2 2 4" xfId="19768"/>
    <cellStyle name="SAPBEXexcGood1 19 2 2 5" xfId="24032"/>
    <cellStyle name="SAPBEXexcGood1 19 2 2 6" xfId="28156"/>
    <cellStyle name="SAPBEXexcGood1 19 2 3" xfId="8363"/>
    <cellStyle name="SAPBEXexcGood1 19 2 3 2" xfId="11537"/>
    <cellStyle name="SAPBEXexcGood1 19 2 3 3" xfId="16750"/>
    <cellStyle name="SAPBEXexcGood1 19 2 3 4" xfId="20997"/>
    <cellStyle name="SAPBEXexcGood1 19 2 3 5" xfId="25256"/>
    <cellStyle name="SAPBEXexcGood1 19 2 3 6" xfId="29363"/>
    <cellStyle name="SAPBEXexcGood1 19 2 4" xfId="9537"/>
    <cellStyle name="SAPBEXexcGood1 19 2 5" xfId="14259"/>
    <cellStyle name="SAPBEXexcGood1 19 2 6" xfId="18502"/>
    <cellStyle name="SAPBEXexcGood1 19 2 7" xfId="22815"/>
    <cellStyle name="SAPBEXexcGood1 19 2 8" xfId="26951"/>
    <cellStyle name="SAPBEXexcGood1 19 3" xfId="5055"/>
    <cellStyle name="SAPBEXexcGood1 19 3 2" xfId="6325"/>
    <cellStyle name="SAPBEXexcGood1 19 3 2 2" xfId="10292"/>
    <cellStyle name="SAPBEXexcGood1 19 3 2 3" xfId="14714"/>
    <cellStyle name="SAPBEXexcGood1 19 3 2 4" xfId="18969"/>
    <cellStyle name="SAPBEXexcGood1 19 3 2 5" xfId="23233"/>
    <cellStyle name="SAPBEXexcGood1 19 3 2 6" xfId="27357"/>
    <cellStyle name="SAPBEXexcGood1 19 3 3" xfId="7563"/>
    <cellStyle name="SAPBEXexcGood1 19 3 3 2" xfId="10243"/>
    <cellStyle name="SAPBEXexcGood1 19 3 3 3" xfId="15950"/>
    <cellStyle name="SAPBEXexcGood1 19 3 3 4" xfId="20197"/>
    <cellStyle name="SAPBEXexcGood1 19 3 3 5" xfId="24456"/>
    <cellStyle name="SAPBEXexcGood1 19 3 3 6" xfId="28563"/>
    <cellStyle name="SAPBEXexcGood1 19 3 4" xfId="10913"/>
    <cellStyle name="SAPBEXexcGood1 19 3 5" xfId="13458"/>
    <cellStyle name="SAPBEXexcGood1 19 3 6" xfId="17702"/>
    <cellStyle name="SAPBEXexcGood1 19 3 7" xfId="22014"/>
    <cellStyle name="SAPBEXexcGood1 19 3 8" xfId="26151"/>
    <cellStyle name="SAPBEXexcGood1 19 4" xfId="10143"/>
    <cellStyle name="SAPBEXexcGood1 19 5" xfId="12721"/>
    <cellStyle name="SAPBEXexcGood1 19 6" xfId="17010"/>
    <cellStyle name="SAPBEXexcGood1 19 7" xfId="21313"/>
    <cellStyle name="SAPBEXexcGood1 19 8" xfId="25508"/>
    <cellStyle name="SAPBEXexcGood1 2" xfId="3853"/>
    <cellStyle name="SAPBEXexcGood1 2 2" xfId="5856"/>
    <cellStyle name="SAPBEXexcGood1 2 2 2" xfId="7124"/>
    <cellStyle name="SAPBEXexcGood1 2 2 2 2" xfId="11580"/>
    <cellStyle name="SAPBEXexcGood1 2 2 2 3" xfId="15512"/>
    <cellStyle name="SAPBEXexcGood1 2 2 2 4" xfId="19767"/>
    <cellStyle name="SAPBEXexcGood1 2 2 2 5" xfId="24031"/>
    <cellStyle name="SAPBEXexcGood1 2 2 2 6" xfId="28155"/>
    <cellStyle name="SAPBEXexcGood1 2 2 3" xfId="8362"/>
    <cellStyle name="SAPBEXexcGood1 2 2 3 2" xfId="10408"/>
    <cellStyle name="SAPBEXexcGood1 2 2 3 3" xfId="16749"/>
    <cellStyle name="SAPBEXexcGood1 2 2 3 4" xfId="20996"/>
    <cellStyle name="SAPBEXexcGood1 2 2 3 5" xfId="25255"/>
    <cellStyle name="SAPBEXexcGood1 2 2 3 6" xfId="29362"/>
    <cellStyle name="SAPBEXexcGood1 2 2 4" xfId="9683"/>
    <cellStyle name="SAPBEXexcGood1 2 2 5" xfId="14258"/>
    <cellStyle name="SAPBEXexcGood1 2 2 6" xfId="18501"/>
    <cellStyle name="SAPBEXexcGood1 2 2 7" xfId="22814"/>
    <cellStyle name="SAPBEXexcGood1 2 2 8" xfId="26950"/>
    <cellStyle name="SAPBEXexcGood1 2 3" xfId="5056"/>
    <cellStyle name="SAPBEXexcGood1 2 3 2" xfId="6326"/>
    <cellStyle name="SAPBEXexcGood1 2 3 2 2" xfId="9872"/>
    <cellStyle name="SAPBEXexcGood1 2 3 2 3" xfId="14715"/>
    <cellStyle name="SAPBEXexcGood1 2 3 2 4" xfId="18970"/>
    <cellStyle name="SAPBEXexcGood1 2 3 2 5" xfId="23234"/>
    <cellStyle name="SAPBEXexcGood1 2 3 2 6" xfId="27358"/>
    <cellStyle name="SAPBEXexcGood1 2 3 3" xfId="7564"/>
    <cellStyle name="SAPBEXexcGood1 2 3 3 2" xfId="11525"/>
    <cellStyle name="SAPBEXexcGood1 2 3 3 3" xfId="15951"/>
    <cellStyle name="SAPBEXexcGood1 2 3 3 4" xfId="20198"/>
    <cellStyle name="SAPBEXexcGood1 2 3 3 5" xfId="24457"/>
    <cellStyle name="SAPBEXexcGood1 2 3 3 6" xfId="28564"/>
    <cellStyle name="SAPBEXexcGood1 2 3 4" xfId="11138"/>
    <cellStyle name="SAPBEXexcGood1 2 3 5" xfId="13459"/>
    <cellStyle name="SAPBEXexcGood1 2 3 6" xfId="17703"/>
    <cellStyle name="SAPBEXexcGood1 2 3 7" xfId="22015"/>
    <cellStyle name="SAPBEXexcGood1 2 3 8" xfId="26152"/>
    <cellStyle name="SAPBEXexcGood1 2 4" xfId="11618"/>
    <cellStyle name="SAPBEXexcGood1 2 5" xfId="12722"/>
    <cellStyle name="SAPBEXexcGood1 2 6" xfId="17011"/>
    <cellStyle name="SAPBEXexcGood1 2 7" xfId="21314"/>
    <cellStyle name="SAPBEXexcGood1 2 8" xfId="25509"/>
    <cellStyle name="SAPBEXexcGood1 20" xfId="5867"/>
    <cellStyle name="SAPBEXexcGood1 20 2" xfId="7135"/>
    <cellStyle name="SAPBEXexcGood1 20 2 2" xfId="4639"/>
    <cellStyle name="SAPBEXexcGood1 20 2 3" xfId="15523"/>
    <cellStyle name="SAPBEXexcGood1 20 2 4" xfId="19778"/>
    <cellStyle name="SAPBEXexcGood1 20 2 5" xfId="24042"/>
    <cellStyle name="SAPBEXexcGood1 20 2 6" xfId="28166"/>
    <cellStyle name="SAPBEXexcGood1 20 3" xfId="8373"/>
    <cellStyle name="SAPBEXexcGood1 20 3 2" xfId="4055"/>
    <cellStyle name="SAPBEXexcGood1 20 3 3" xfId="16760"/>
    <cellStyle name="SAPBEXexcGood1 20 3 4" xfId="21007"/>
    <cellStyle name="SAPBEXexcGood1 20 3 5" xfId="25266"/>
    <cellStyle name="SAPBEXexcGood1 20 3 6" xfId="29373"/>
    <cellStyle name="SAPBEXexcGood1 20 4" xfId="11082"/>
    <cellStyle name="SAPBEXexcGood1 20 5" xfId="14269"/>
    <cellStyle name="SAPBEXexcGood1 20 6" xfId="18512"/>
    <cellStyle name="SAPBEXexcGood1 20 7" xfId="22825"/>
    <cellStyle name="SAPBEXexcGood1 20 8" xfId="26961"/>
    <cellStyle name="SAPBEXexcGood1 21" xfId="5045"/>
    <cellStyle name="SAPBEXexcGood1 21 2" xfId="6315"/>
    <cellStyle name="SAPBEXexcGood1 21 2 2" xfId="12044"/>
    <cellStyle name="SAPBEXexcGood1 21 2 3" xfId="14704"/>
    <cellStyle name="SAPBEXexcGood1 21 2 4" xfId="18959"/>
    <cellStyle name="SAPBEXexcGood1 21 2 5" xfId="23223"/>
    <cellStyle name="SAPBEXexcGood1 21 2 6" xfId="27347"/>
    <cellStyle name="SAPBEXexcGood1 21 3" xfId="7553"/>
    <cellStyle name="SAPBEXexcGood1 21 3 2" xfId="10318"/>
    <cellStyle name="SAPBEXexcGood1 21 3 3" xfId="15940"/>
    <cellStyle name="SAPBEXexcGood1 21 3 4" xfId="20187"/>
    <cellStyle name="SAPBEXexcGood1 21 3 5" xfId="24446"/>
    <cellStyle name="SAPBEXexcGood1 21 3 6" xfId="28553"/>
    <cellStyle name="SAPBEXexcGood1 21 4" xfId="9783"/>
    <cellStyle name="SAPBEXexcGood1 21 5" xfId="13448"/>
    <cellStyle name="SAPBEXexcGood1 21 6" xfId="17692"/>
    <cellStyle name="SAPBEXexcGood1 21 7" xfId="22004"/>
    <cellStyle name="SAPBEXexcGood1 21 8" xfId="26141"/>
    <cellStyle name="SAPBEXexcGood1 22" xfId="9828"/>
    <cellStyle name="SAPBEXexcGood1 23" xfId="12282"/>
    <cellStyle name="SAPBEXexcGood1 24" xfId="13121"/>
    <cellStyle name="SAPBEXexcGood1 25" xfId="12403"/>
    <cellStyle name="SAPBEXexcGood1 26" xfId="21696"/>
    <cellStyle name="SAPBEXexcGood1 3" xfId="3407"/>
    <cellStyle name="SAPBEXexcGood1 3 2" xfId="5469"/>
    <cellStyle name="SAPBEXexcGood1 3 2 2" xfId="6737"/>
    <cellStyle name="SAPBEXexcGood1 3 2 2 2" xfId="10369"/>
    <cellStyle name="SAPBEXexcGood1 3 2 2 3" xfId="15125"/>
    <cellStyle name="SAPBEXexcGood1 3 2 2 4" xfId="19380"/>
    <cellStyle name="SAPBEXexcGood1 3 2 2 5" xfId="23644"/>
    <cellStyle name="SAPBEXexcGood1 3 2 2 6" xfId="27768"/>
    <cellStyle name="SAPBEXexcGood1 3 2 3" xfId="7975"/>
    <cellStyle name="SAPBEXexcGood1 3 2 3 2" xfId="11925"/>
    <cellStyle name="SAPBEXexcGood1 3 2 3 3" xfId="16362"/>
    <cellStyle name="SAPBEXexcGood1 3 2 3 4" xfId="20609"/>
    <cellStyle name="SAPBEXexcGood1 3 2 3 5" xfId="24868"/>
    <cellStyle name="SAPBEXexcGood1 3 2 3 6" xfId="28975"/>
    <cellStyle name="SAPBEXexcGood1 3 2 4" xfId="11981"/>
    <cellStyle name="SAPBEXexcGood1 3 2 5" xfId="13871"/>
    <cellStyle name="SAPBEXexcGood1 3 2 6" xfId="18114"/>
    <cellStyle name="SAPBEXexcGood1 3 2 7" xfId="22427"/>
    <cellStyle name="SAPBEXexcGood1 3 2 8" xfId="26563"/>
    <cellStyle name="SAPBEXexcGood1 3 3" xfId="5057"/>
    <cellStyle name="SAPBEXexcGood1 3 3 2" xfId="6327"/>
    <cellStyle name="SAPBEXexcGood1 3 3 2 2" xfId="11162"/>
    <cellStyle name="SAPBEXexcGood1 3 3 2 3" xfId="14716"/>
    <cellStyle name="SAPBEXexcGood1 3 3 2 4" xfId="18971"/>
    <cellStyle name="SAPBEXexcGood1 3 3 2 5" xfId="23235"/>
    <cellStyle name="SAPBEXexcGood1 3 3 2 6" xfId="27359"/>
    <cellStyle name="SAPBEXexcGood1 3 3 3" xfId="7565"/>
    <cellStyle name="SAPBEXexcGood1 3 3 3 2" xfId="11023"/>
    <cellStyle name="SAPBEXexcGood1 3 3 3 3" xfId="15952"/>
    <cellStyle name="SAPBEXexcGood1 3 3 3 4" xfId="20199"/>
    <cellStyle name="SAPBEXexcGood1 3 3 3 5" xfId="24458"/>
    <cellStyle name="SAPBEXexcGood1 3 3 3 6" xfId="28565"/>
    <cellStyle name="SAPBEXexcGood1 3 3 4" xfId="4157"/>
    <cellStyle name="SAPBEXexcGood1 3 3 5" xfId="13460"/>
    <cellStyle name="SAPBEXexcGood1 3 3 6" xfId="17704"/>
    <cellStyle name="SAPBEXexcGood1 3 3 7" xfId="22016"/>
    <cellStyle name="SAPBEXexcGood1 3 3 8" xfId="26153"/>
    <cellStyle name="SAPBEXexcGood1 3 4" xfId="12000"/>
    <cellStyle name="SAPBEXexcGood1 3 5" xfId="12723"/>
    <cellStyle name="SAPBEXexcGood1 3 6" xfId="17012"/>
    <cellStyle name="SAPBEXexcGood1 3 7" xfId="21315"/>
    <cellStyle name="SAPBEXexcGood1 3 8" xfId="25510"/>
    <cellStyle name="SAPBEXexcGood1 4" xfId="3880"/>
    <cellStyle name="SAPBEXexcGood1 4 2" xfId="5855"/>
    <cellStyle name="SAPBEXexcGood1 4 2 2" xfId="7123"/>
    <cellStyle name="SAPBEXexcGood1 4 2 2 2" xfId="11763"/>
    <cellStyle name="SAPBEXexcGood1 4 2 2 3" xfId="15511"/>
    <cellStyle name="SAPBEXexcGood1 4 2 2 4" xfId="19766"/>
    <cellStyle name="SAPBEXexcGood1 4 2 2 5" xfId="24030"/>
    <cellStyle name="SAPBEXexcGood1 4 2 2 6" xfId="28154"/>
    <cellStyle name="SAPBEXexcGood1 4 2 3" xfId="8361"/>
    <cellStyle name="SAPBEXexcGood1 4 2 3 2" xfId="9246"/>
    <cellStyle name="SAPBEXexcGood1 4 2 3 3" xfId="16748"/>
    <cellStyle name="SAPBEXexcGood1 4 2 3 4" xfId="20995"/>
    <cellStyle name="SAPBEXexcGood1 4 2 3 5" xfId="25254"/>
    <cellStyle name="SAPBEXexcGood1 4 2 3 6" xfId="29361"/>
    <cellStyle name="SAPBEXexcGood1 4 2 4" xfId="9453"/>
    <cellStyle name="SAPBEXexcGood1 4 2 5" xfId="14257"/>
    <cellStyle name="SAPBEXexcGood1 4 2 6" xfId="18500"/>
    <cellStyle name="SAPBEXexcGood1 4 2 7" xfId="22813"/>
    <cellStyle name="SAPBEXexcGood1 4 2 8" xfId="26949"/>
    <cellStyle name="SAPBEXexcGood1 4 3" xfId="5058"/>
    <cellStyle name="SAPBEXexcGood1 4 3 2" xfId="6328"/>
    <cellStyle name="SAPBEXexcGood1 4 3 2 2" xfId="9035"/>
    <cellStyle name="SAPBEXexcGood1 4 3 2 3" xfId="14717"/>
    <cellStyle name="SAPBEXexcGood1 4 3 2 4" xfId="18972"/>
    <cellStyle name="SAPBEXexcGood1 4 3 2 5" xfId="23236"/>
    <cellStyle name="SAPBEXexcGood1 4 3 2 6" xfId="27360"/>
    <cellStyle name="SAPBEXexcGood1 4 3 3" xfId="7566"/>
    <cellStyle name="SAPBEXexcGood1 4 3 3 2" xfId="8892"/>
    <cellStyle name="SAPBEXexcGood1 4 3 3 3" xfId="15953"/>
    <cellStyle name="SAPBEXexcGood1 4 3 3 4" xfId="20200"/>
    <cellStyle name="SAPBEXexcGood1 4 3 3 5" xfId="24459"/>
    <cellStyle name="SAPBEXexcGood1 4 3 3 6" xfId="28566"/>
    <cellStyle name="SAPBEXexcGood1 4 3 4" xfId="9793"/>
    <cellStyle name="SAPBEXexcGood1 4 3 5" xfId="13461"/>
    <cellStyle name="SAPBEXexcGood1 4 3 6" xfId="17705"/>
    <cellStyle name="SAPBEXexcGood1 4 3 7" xfId="22017"/>
    <cellStyle name="SAPBEXexcGood1 4 3 8" xfId="26154"/>
    <cellStyle name="SAPBEXexcGood1 4 4" xfId="8826"/>
    <cellStyle name="SAPBEXexcGood1 4 5" xfId="12724"/>
    <cellStyle name="SAPBEXexcGood1 4 6" xfId="17013"/>
    <cellStyle name="SAPBEXexcGood1 4 7" xfId="21316"/>
    <cellStyle name="SAPBEXexcGood1 4 8" xfId="25511"/>
    <cellStyle name="SAPBEXexcGood1 5" xfId="3480"/>
    <cellStyle name="SAPBEXexcGood1 5 2" xfId="5854"/>
    <cellStyle name="SAPBEXexcGood1 5 2 2" xfId="7122"/>
    <cellStyle name="SAPBEXexcGood1 5 2 2 2" xfId="11060"/>
    <cellStyle name="SAPBEXexcGood1 5 2 2 3" xfId="15510"/>
    <cellStyle name="SAPBEXexcGood1 5 2 2 4" xfId="19765"/>
    <cellStyle name="SAPBEXexcGood1 5 2 2 5" xfId="24029"/>
    <cellStyle name="SAPBEXexcGood1 5 2 2 6" xfId="28153"/>
    <cellStyle name="SAPBEXexcGood1 5 2 3" xfId="8360"/>
    <cellStyle name="SAPBEXexcGood1 5 2 3 2" xfId="10652"/>
    <cellStyle name="SAPBEXexcGood1 5 2 3 3" xfId="16747"/>
    <cellStyle name="SAPBEXexcGood1 5 2 3 4" xfId="20994"/>
    <cellStyle name="SAPBEXexcGood1 5 2 3 5" xfId="25253"/>
    <cellStyle name="SAPBEXexcGood1 5 2 3 6" xfId="29360"/>
    <cellStyle name="SAPBEXexcGood1 5 2 4" xfId="8792"/>
    <cellStyle name="SAPBEXexcGood1 5 2 5" xfId="14256"/>
    <cellStyle name="SAPBEXexcGood1 5 2 6" xfId="18499"/>
    <cellStyle name="SAPBEXexcGood1 5 2 7" xfId="22812"/>
    <cellStyle name="SAPBEXexcGood1 5 2 8" xfId="26948"/>
    <cellStyle name="SAPBEXexcGood1 5 3" xfId="5059"/>
    <cellStyle name="SAPBEXexcGood1 5 3 2" xfId="6329"/>
    <cellStyle name="SAPBEXexcGood1 5 3 2 2" xfId="9769"/>
    <cellStyle name="SAPBEXexcGood1 5 3 2 3" xfId="14718"/>
    <cellStyle name="SAPBEXexcGood1 5 3 2 4" xfId="18973"/>
    <cellStyle name="SAPBEXexcGood1 5 3 2 5" xfId="23237"/>
    <cellStyle name="SAPBEXexcGood1 5 3 2 6" xfId="27361"/>
    <cellStyle name="SAPBEXexcGood1 5 3 3" xfId="7567"/>
    <cellStyle name="SAPBEXexcGood1 5 3 3 2" xfId="10518"/>
    <cellStyle name="SAPBEXexcGood1 5 3 3 3" xfId="15954"/>
    <cellStyle name="SAPBEXexcGood1 5 3 3 4" xfId="20201"/>
    <cellStyle name="SAPBEXexcGood1 5 3 3 5" xfId="24460"/>
    <cellStyle name="SAPBEXexcGood1 5 3 3 6" xfId="28567"/>
    <cellStyle name="SAPBEXexcGood1 5 3 4" xfId="9592"/>
    <cellStyle name="SAPBEXexcGood1 5 3 5" xfId="13462"/>
    <cellStyle name="SAPBEXexcGood1 5 3 6" xfId="17706"/>
    <cellStyle name="SAPBEXexcGood1 5 3 7" xfId="22018"/>
    <cellStyle name="SAPBEXexcGood1 5 3 8" xfId="26155"/>
    <cellStyle name="SAPBEXexcGood1 5 4" xfId="8996"/>
    <cellStyle name="SAPBEXexcGood1 5 5" xfId="12725"/>
    <cellStyle name="SAPBEXexcGood1 5 6" xfId="17014"/>
    <cellStyle name="SAPBEXexcGood1 5 7" xfId="21317"/>
    <cellStyle name="SAPBEXexcGood1 5 8" xfId="25512"/>
    <cellStyle name="SAPBEXexcGood1 6" xfId="3666"/>
    <cellStyle name="SAPBEXexcGood1 6 2" xfId="5853"/>
    <cellStyle name="SAPBEXexcGood1 6 2 2" xfId="7121"/>
    <cellStyle name="SAPBEXexcGood1 6 2 2 2" xfId="4637"/>
    <cellStyle name="SAPBEXexcGood1 6 2 2 3" xfId="15509"/>
    <cellStyle name="SAPBEXexcGood1 6 2 2 4" xfId="19764"/>
    <cellStyle name="SAPBEXexcGood1 6 2 2 5" xfId="24028"/>
    <cellStyle name="SAPBEXexcGood1 6 2 2 6" xfId="28152"/>
    <cellStyle name="SAPBEXexcGood1 6 2 3" xfId="8359"/>
    <cellStyle name="SAPBEXexcGood1 6 2 3 2" xfId="9911"/>
    <cellStyle name="SAPBEXexcGood1 6 2 3 3" xfId="16746"/>
    <cellStyle name="SAPBEXexcGood1 6 2 3 4" xfId="20993"/>
    <cellStyle name="SAPBEXexcGood1 6 2 3 5" xfId="25252"/>
    <cellStyle name="SAPBEXexcGood1 6 2 3 6" xfId="29359"/>
    <cellStyle name="SAPBEXexcGood1 6 2 4" xfId="9752"/>
    <cellStyle name="SAPBEXexcGood1 6 2 5" xfId="14255"/>
    <cellStyle name="SAPBEXexcGood1 6 2 6" xfId="18498"/>
    <cellStyle name="SAPBEXexcGood1 6 2 7" xfId="22811"/>
    <cellStyle name="SAPBEXexcGood1 6 2 8" xfId="26947"/>
    <cellStyle name="SAPBEXexcGood1 6 3" xfId="5060"/>
    <cellStyle name="SAPBEXexcGood1 6 3 2" xfId="6330"/>
    <cellStyle name="SAPBEXexcGood1 6 3 2 2" xfId="11075"/>
    <cellStyle name="SAPBEXexcGood1 6 3 2 3" xfId="14719"/>
    <cellStyle name="SAPBEXexcGood1 6 3 2 4" xfId="18974"/>
    <cellStyle name="SAPBEXexcGood1 6 3 2 5" xfId="23238"/>
    <cellStyle name="SAPBEXexcGood1 6 3 2 6" xfId="27362"/>
    <cellStyle name="SAPBEXexcGood1 6 3 3" xfId="7568"/>
    <cellStyle name="SAPBEXexcGood1 6 3 3 2" xfId="12068"/>
    <cellStyle name="SAPBEXexcGood1 6 3 3 3" xfId="15955"/>
    <cellStyle name="SAPBEXexcGood1 6 3 3 4" xfId="20202"/>
    <cellStyle name="SAPBEXexcGood1 6 3 3 5" xfId="24461"/>
    <cellStyle name="SAPBEXexcGood1 6 3 3 6" xfId="28568"/>
    <cellStyle name="SAPBEXexcGood1 6 3 4" xfId="10132"/>
    <cellStyle name="SAPBEXexcGood1 6 3 5" xfId="13463"/>
    <cellStyle name="SAPBEXexcGood1 6 3 6" xfId="17707"/>
    <cellStyle name="SAPBEXexcGood1 6 3 7" xfId="22019"/>
    <cellStyle name="SAPBEXexcGood1 6 3 8" xfId="26156"/>
    <cellStyle name="SAPBEXexcGood1 6 4" xfId="8661"/>
    <cellStyle name="SAPBEXexcGood1 6 5" xfId="12726"/>
    <cellStyle name="SAPBEXexcGood1 6 6" xfId="17015"/>
    <cellStyle name="SAPBEXexcGood1 6 7" xfId="21318"/>
    <cellStyle name="SAPBEXexcGood1 6 8" xfId="25513"/>
    <cellStyle name="SAPBEXexcGood1 7" xfId="3434"/>
    <cellStyle name="SAPBEXexcGood1 7 2" xfId="5852"/>
    <cellStyle name="SAPBEXexcGood1 7 2 2" xfId="7120"/>
    <cellStyle name="SAPBEXexcGood1 7 2 2 2" xfId="12028"/>
    <cellStyle name="SAPBEXexcGood1 7 2 2 3" xfId="15508"/>
    <cellStyle name="SAPBEXexcGood1 7 2 2 4" xfId="19763"/>
    <cellStyle name="SAPBEXexcGood1 7 2 2 5" xfId="24027"/>
    <cellStyle name="SAPBEXexcGood1 7 2 2 6" xfId="28151"/>
    <cellStyle name="SAPBEXexcGood1 7 2 3" xfId="8358"/>
    <cellStyle name="SAPBEXexcGood1 7 2 3 2" xfId="12142"/>
    <cellStyle name="SAPBEXexcGood1 7 2 3 3" xfId="16745"/>
    <cellStyle name="SAPBEXexcGood1 7 2 3 4" xfId="20992"/>
    <cellStyle name="SAPBEXexcGood1 7 2 3 5" xfId="25251"/>
    <cellStyle name="SAPBEXexcGood1 7 2 3 6" xfId="29358"/>
    <cellStyle name="SAPBEXexcGood1 7 2 4" xfId="10188"/>
    <cellStyle name="SAPBEXexcGood1 7 2 5" xfId="14254"/>
    <cellStyle name="SAPBEXexcGood1 7 2 6" xfId="18497"/>
    <cellStyle name="SAPBEXexcGood1 7 2 7" xfId="22810"/>
    <cellStyle name="SAPBEXexcGood1 7 2 8" xfId="26946"/>
    <cellStyle name="SAPBEXexcGood1 7 3" xfId="5061"/>
    <cellStyle name="SAPBEXexcGood1 7 3 2" xfId="6331"/>
    <cellStyle name="SAPBEXexcGood1 7 3 2 2" xfId="11237"/>
    <cellStyle name="SAPBEXexcGood1 7 3 2 3" xfId="14720"/>
    <cellStyle name="SAPBEXexcGood1 7 3 2 4" xfId="18975"/>
    <cellStyle name="SAPBEXexcGood1 7 3 2 5" xfId="23239"/>
    <cellStyle name="SAPBEXexcGood1 7 3 2 6" xfId="27363"/>
    <cellStyle name="SAPBEXexcGood1 7 3 3" xfId="7569"/>
    <cellStyle name="SAPBEXexcGood1 7 3 3 2" xfId="9629"/>
    <cellStyle name="SAPBEXexcGood1 7 3 3 3" xfId="15956"/>
    <cellStyle name="SAPBEXexcGood1 7 3 3 4" xfId="20203"/>
    <cellStyle name="SAPBEXexcGood1 7 3 3 5" xfId="24462"/>
    <cellStyle name="SAPBEXexcGood1 7 3 3 6" xfId="28569"/>
    <cellStyle name="SAPBEXexcGood1 7 3 4" xfId="4126"/>
    <cellStyle name="SAPBEXexcGood1 7 3 5" xfId="13464"/>
    <cellStyle name="SAPBEXexcGood1 7 3 6" xfId="17708"/>
    <cellStyle name="SAPBEXexcGood1 7 3 7" xfId="22020"/>
    <cellStyle name="SAPBEXexcGood1 7 3 8" xfId="26157"/>
    <cellStyle name="SAPBEXexcGood1 7 4" xfId="9980"/>
    <cellStyle name="SAPBEXexcGood1 7 5" xfId="12727"/>
    <cellStyle name="SAPBEXexcGood1 7 6" xfId="17016"/>
    <cellStyle name="SAPBEXexcGood1 7 7" xfId="21319"/>
    <cellStyle name="SAPBEXexcGood1 7 8" xfId="25514"/>
    <cellStyle name="SAPBEXexcGood1 8" xfId="3408"/>
    <cellStyle name="SAPBEXexcGood1 8 2" xfId="5851"/>
    <cellStyle name="SAPBEXexcGood1 8 2 2" xfId="7119"/>
    <cellStyle name="SAPBEXexcGood1 8 2 2 2" xfId="11808"/>
    <cellStyle name="SAPBEXexcGood1 8 2 2 3" xfId="15507"/>
    <cellStyle name="SAPBEXexcGood1 8 2 2 4" xfId="19762"/>
    <cellStyle name="SAPBEXexcGood1 8 2 2 5" xfId="24026"/>
    <cellStyle name="SAPBEXexcGood1 8 2 2 6" xfId="28150"/>
    <cellStyle name="SAPBEXexcGood1 8 2 3" xfId="8357"/>
    <cellStyle name="SAPBEXexcGood1 8 2 3 2" xfId="10502"/>
    <cellStyle name="SAPBEXexcGood1 8 2 3 3" xfId="16744"/>
    <cellStyle name="SAPBEXexcGood1 8 2 3 4" xfId="20991"/>
    <cellStyle name="SAPBEXexcGood1 8 2 3 5" xfId="25250"/>
    <cellStyle name="SAPBEXexcGood1 8 2 3 6" xfId="29357"/>
    <cellStyle name="SAPBEXexcGood1 8 2 4" xfId="10026"/>
    <cellStyle name="SAPBEXexcGood1 8 2 5" xfId="14253"/>
    <cellStyle name="SAPBEXexcGood1 8 2 6" xfId="18496"/>
    <cellStyle name="SAPBEXexcGood1 8 2 7" xfId="22809"/>
    <cellStyle name="SAPBEXexcGood1 8 2 8" xfId="26945"/>
    <cellStyle name="SAPBEXexcGood1 8 3" xfId="5062"/>
    <cellStyle name="SAPBEXexcGood1 8 3 2" xfId="6332"/>
    <cellStyle name="SAPBEXexcGood1 8 3 2 2" xfId="11423"/>
    <cellStyle name="SAPBEXexcGood1 8 3 2 3" xfId="14721"/>
    <cellStyle name="SAPBEXexcGood1 8 3 2 4" xfId="18976"/>
    <cellStyle name="SAPBEXexcGood1 8 3 2 5" xfId="23240"/>
    <cellStyle name="SAPBEXexcGood1 8 3 2 6" xfId="27364"/>
    <cellStyle name="SAPBEXexcGood1 8 3 3" xfId="7570"/>
    <cellStyle name="SAPBEXexcGood1 8 3 3 2" xfId="4232"/>
    <cellStyle name="SAPBEXexcGood1 8 3 3 3" xfId="15957"/>
    <cellStyle name="SAPBEXexcGood1 8 3 3 4" xfId="20204"/>
    <cellStyle name="SAPBEXexcGood1 8 3 3 5" xfId="24463"/>
    <cellStyle name="SAPBEXexcGood1 8 3 3 6" xfId="28570"/>
    <cellStyle name="SAPBEXexcGood1 8 3 4" xfId="4460"/>
    <cellStyle name="SAPBEXexcGood1 8 3 5" xfId="13465"/>
    <cellStyle name="SAPBEXexcGood1 8 3 6" xfId="17709"/>
    <cellStyle name="SAPBEXexcGood1 8 3 7" xfId="22021"/>
    <cellStyle name="SAPBEXexcGood1 8 3 8" xfId="26158"/>
    <cellStyle name="SAPBEXexcGood1 8 4" xfId="8983"/>
    <cellStyle name="SAPBEXexcGood1 8 5" xfId="12728"/>
    <cellStyle name="SAPBEXexcGood1 8 6" xfId="17017"/>
    <cellStyle name="SAPBEXexcGood1 8 7" xfId="21320"/>
    <cellStyle name="SAPBEXexcGood1 8 8" xfId="25515"/>
    <cellStyle name="SAPBEXexcGood1 9" xfId="3305"/>
    <cellStyle name="SAPBEXexcGood1 9 2" xfId="5850"/>
    <cellStyle name="SAPBEXexcGood1 9 2 2" xfId="7118"/>
    <cellStyle name="SAPBEXexcGood1 9 2 2 2" xfId="9885"/>
    <cellStyle name="SAPBEXexcGood1 9 2 2 3" xfId="15506"/>
    <cellStyle name="SAPBEXexcGood1 9 2 2 4" xfId="19761"/>
    <cellStyle name="SAPBEXexcGood1 9 2 2 5" xfId="24025"/>
    <cellStyle name="SAPBEXexcGood1 9 2 2 6" xfId="28149"/>
    <cellStyle name="SAPBEXexcGood1 9 2 3" xfId="8356"/>
    <cellStyle name="SAPBEXexcGood1 9 2 3 2" xfId="4251"/>
    <cellStyle name="SAPBEXexcGood1 9 2 3 3" xfId="16743"/>
    <cellStyle name="SAPBEXexcGood1 9 2 3 4" xfId="20990"/>
    <cellStyle name="SAPBEXexcGood1 9 2 3 5" xfId="25249"/>
    <cellStyle name="SAPBEXexcGood1 9 2 3 6" xfId="29356"/>
    <cellStyle name="SAPBEXexcGood1 9 2 4" xfId="9865"/>
    <cellStyle name="SAPBEXexcGood1 9 2 5" xfId="14252"/>
    <cellStyle name="SAPBEXexcGood1 9 2 6" xfId="18495"/>
    <cellStyle name="SAPBEXexcGood1 9 2 7" xfId="22808"/>
    <cellStyle name="SAPBEXexcGood1 9 2 8" xfId="26944"/>
    <cellStyle name="SAPBEXexcGood1 9 3" xfId="5063"/>
    <cellStyle name="SAPBEXexcGood1 9 3 2" xfId="6333"/>
    <cellStyle name="SAPBEXexcGood1 9 3 2 2" xfId="4027"/>
    <cellStyle name="SAPBEXexcGood1 9 3 2 3" xfId="14722"/>
    <cellStyle name="SAPBEXexcGood1 9 3 2 4" xfId="18977"/>
    <cellStyle name="SAPBEXexcGood1 9 3 2 5" xfId="23241"/>
    <cellStyle name="SAPBEXexcGood1 9 3 2 6" xfId="27365"/>
    <cellStyle name="SAPBEXexcGood1 9 3 3" xfId="7571"/>
    <cellStyle name="SAPBEXexcGood1 9 3 3 2" xfId="11448"/>
    <cellStyle name="SAPBEXexcGood1 9 3 3 3" xfId="15958"/>
    <cellStyle name="SAPBEXexcGood1 9 3 3 4" xfId="20205"/>
    <cellStyle name="SAPBEXexcGood1 9 3 3 5" xfId="24464"/>
    <cellStyle name="SAPBEXexcGood1 9 3 3 6" xfId="28571"/>
    <cellStyle name="SAPBEXexcGood1 9 3 4" xfId="4319"/>
    <cellStyle name="SAPBEXexcGood1 9 3 5" xfId="13466"/>
    <cellStyle name="SAPBEXexcGood1 9 3 6" xfId="17710"/>
    <cellStyle name="SAPBEXexcGood1 9 3 7" xfId="22022"/>
    <cellStyle name="SAPBEXexcGood1 9 3 8" xfId="26159"/>
    <cellStyle name="SAPBEXexcGood1 9 4" xfId="9088"/>
    <cellStyle name="SAPBEXexcGood1 9 5" xfId="12729"/>
    <cellStyle name="SAPBEXexcGood1 9 6" xfId="17018"/>
    <cellStyle name="SAPBEXexcGood1 9 7" xfId="21321"/>
    <cellStyle name="SAPBEXexcGood1 9 8" xfId="25516"/>
    <cellStyle name="SAPBEXexcGood2" xfId="121"/>
    <cellStyle name="SAPBEXexcGood2 10" xfId="3728"/>
    <cellStyle name="SAPBEXexcGood2 10 2" xfId="5848"/>
    <cellStyle name="SAPBEXexcGood2 10 2 2" xfId="7116"/>
    <cellStyle name="SAPBEXexcGood2 10 2 2 2" xfId="8933"/>
    <cellStyle name="SAPBEXexcGood2 10 2 2 3" xfId="15504"/>
    <cellStyle name="SAPBEXexcGood2 10 2 2 4" xfId="19759"/>
    <cellStyle name="SAPBEXexcGood2 10 2 2 5" xfId="24023"/>
    <cellStyle name="SAPBEXexcGood2 10 2 2 6" xfId="28147"/>
    <cellStyle name="SAPBEXexcGood2 10 2 3" xfId="8354"/>
    <cellStyle name="SAPBEXexcGood2 10 2 3 2" xfId="4056"/>
    <cellStyle name="SAPBEXexcGood2 10 2 3 3" xfId="16741"/>
    <cellStyle name="SAPBEXexcGood2 10 2 3 4" xfId="20988"/>
    <cellStyle name="SAPBEXexcGood2 10 2 3 5" xfId="25247"/>
    <cellStyle name="SAPBEXexcGood2 10 2 3 6" xfId="29354"/>
    <cellStyle name="SAPBEXexcGood2 10 2 4" xfId="10117"/>
    <cellStyle name="SAPBEXexcGood2 10 2 5" xfId="14250"/>
    <cellStyle name="SAPBEXexcGood2 10 2 6" xfId="18493"/>
    <cellStyle name="SAPBEXexcGood2 10 2 7" xfId="22806"/>
    <cellStyle name="SAPBEXexcGood2 10 2 8" xfId="26942"/>
    <cellStyle name="SAPBEXexcGood2 10 3" xfId="5065"/>
    <cellStyle name="SAPBEXexcGood2 10 3 2" xfId="6335"/>
    <cellStyle name="SAPBEXexcGood2 10 3 2 2" xfId="9808"/>
    <cellStyle name="SAPBEXexcGood2 10 3 2 3" xfId="14724"/>
    <cellStyle name="SAPBEXexcGood2 10 3 2 4" xfId="18979"/>
    <cellStyle name="SAPBEXexcGood2 10 3 2 5" xfId="23243"/>
    <cellStyle name="SAPBEXexcGood2 10 3 2 6" xfId="27367"/>
    <cellStyle name="SAPBEXexcGood2 10 3 3" xfId="7573"/>
    <cellStyle name="SAPBEXexcGood2 10 3 3 2" xfId="10054"/>
    <cellStyle name="SAPBEXexcGood2 10 3 3 3" xfId="15960"/>
    <cellStyle name="SAPBEXexcGood2 10 3 3 4" xfId="20207"/>
    <cellStyle name="SAPBEXexcGood2 10 3 3 5" xfId="24466"/>
    <cellStyle name="SAPBEXexcGood2 10 3 3 6" xfId="28573"/>
    <cellStyle name="SAPBEXexcGood2 10 3 4" xfId="9792"/>
    <cellStyle name="SAPBEXexcGood2 10 3 5" xfId="13468"/>
    <cellStyle name="SAPBEXexcGood2 10 3 6" xfId="17712"/>
    <cellStyle name="SAPBEXexcGood2 10 3 7" xfId="22024"/>
    <cellStyle name="SAPBEXexcGood2 10 3 8" xfId="26161"/>
    <cellStyle name="SAPBEXexcGood2 10 4" xfId="8677"/>
    <cellStyle name="SAPBEXexcGood2 10 5" xfId="12730"/>
    <cellStyle name="SAPBEXexcGood2 10 6" xfId="17019"/>
    <cellStyle name="SAPBEXexcGood2 10 7" xfId="21322"/>
    <cellStyle name="SAPBEXexcGood2 10 8" xfId="25517"/>
    <cellStyle name="SAPBEXexcGood2 11" xfId="3493"/>
    <cellStyle name="SAPBEXexcGood2 11 2" xfId="5847"/>
    <cellStyle name="SAPBEXexcGood2 11 2 2" xfId="7115"/>
    <cellStyle name="SAPBEXexcGood2 11 2 2 2" xfId="4388"/>
    <cellStyle name="SAPBEXexcGood2 11 2 2 3" xfId="15503"/>
    <cellStyle name="SAPBEXexcGood2 11 2 2 4" xfId="19758"/>
    <cellStyle name="SAPBEXexcGood2 11 2 2 5" xfId="24022"/>
    <cellStyle name="SAPBEXexcGood2 11 2 2 6" xfId="28146"/>
    <cellStyle name="SAPBEXexcGood2 11 2 3" xfId="8353"/>
    <cellStyle name="SAPBEXexcGood2 11 2 3 2" xfId="11474"/>
    <cellStyle name="SAPBEXexcGood2 11 2 3 3" xfId="16740"/>
    <cellStyle name="SAPBEXexcGood2 11 2 3 4" xfId="20987"/>
    <cellStyle name="SAPBEXexcGood2 11 2 3 5" xfId="25246"/>
    <cellStyle name="SAPBEXexcGood2 11 2 3 6" xfId="29353"/>
    <cellStyle name="SAPBEXexcGood2 11 2 4" xfId="9604"/>
    <cellStyle name="SAPBEXexcGood2 11 2 5" xfId="14249"/>
    <cellStyle name="SAPBEXexcGood2 11 2 6" xfId="18492"/>
    <cellStyle name="SAPBEXexcGood2 11 2 7" xfId="22805"/>
    <cellStyle name="SAPBEXexcGood2 11 2 8" xfId="26941"/>
    <cellStyle name="SAPBEXexcGood2 11 3" xfId="5066"/>
    <cellStyle name="SAPBEXexcGood2 11 3 2" xfId="6336"/>
    <cellStyle name="SAPBEXexcGood2 11 3 2 2" xfId="8557"/>
    <cellStyle name="SAPBEXexcGood2 11 3 2 3" xfId="14725"/>
    <cellStyle name="SAPBEXexcGood2 11 3 2 4" xfId="18980"/>
    <cellStyle name="SAPBEXexcGood2 11 3 2 5" xfId="23244"/>
    <cellStyle name="SAPBEXexcGood2 11 3 2 6" xfId="27368"/>
    <cellStyle name="SAPBEXexcGood2 11 3 3" xfId="7574"/>
    <cellStyle name="SAPBEXexcGood2 11 3 3 2" xfId="11647"/>
    <cellStyle name="SAPBEXexcGood2 11 3 3 3" xfId="15961"/>
    <cellStyle name="SAPBEXexcGood2 11 3 3 4" xfId="20208"/>
    <cellStyle name="SAPBEXexcGood2 11 3 3 5" xfId="24467"/>
    <cellStyle name="SAPBEXexcGood2 11 3 3 6" xfId="28574"/>
    <cellStyle name="SAPBEXexcGood2 11 3 4" xfId="4354"/>
    <cellStyle name="SAPBEXexcGood2 11 3 5" xfId="13469"/>
    <cellStyle name="SAPBEXexcGood2 11 3 6" xfId="17713"/>
    <cellStyle name="SAPBEXexcGood2 11 3 7" xfId="22025"/>
    <cellStyle name="SAPBEXexcGood2 11 3 8" xfId="26162"/>
    <cellStyle name="SAPBEXexcGood2 11 4" xfId="9987"/>
    <cellStyle name="SAPBEXexcGood2 11 5" xfId="12731"/>
    <cellStyle name="SAPBEXexcGood2 11 6" xfId="17020"/>
    <cellStyle name="SAPBEXexcGood2 11 7" xfId="21323"/>
    <cellStyle name="SAPBEXexcGood2 11 8" xfId="25518"/>
    <cellStyle name="SAPBEXexcGood2 12" xfId="3545"/>
    <cellStyle name="SAPBEXexcGood2 12 2" xfId="5846"/>
    <cellStyle name="SAPBEXexcGood2 12 2 2" xfId="7114"/>
    <cellStyle name="SAPBEXexcGood2 12 2 2 2" xfId="4636"/>
    <cellStyle name="SAPBEXexcGood2 12 2 2 3" xfId="15502"/>
    <cellStyle name="SAPBEXexcGood2 12 2 2 4" xfId="19757"/>
    <cellStyle name="SAPBEXexcGood2 12 2 2 5" xfId="24021"/>
    <cellStyle name="SAPBEXexcGood2 12 2 2 6" xfId="28145"/>
    <cellStyle name="SAPBEXexcGood2 12 2 3" xfId="8352"/>
    <cellStyle name="SAPBEXexcGood2 12 2 3 2" xfId="10344"/>
    <cellStyle name="SAPBEXexcGood2 12 2 3 3" xfId="16739"/>
    <cellStyle name="SAPBEXexcGood2 12 2 3 4" xfId="20986"/>
    <cellStyle name="SAPBEXexcGood2 12 2 3 5" xfId="25245"/>
    <cellStyle name="SAPBEXexcGood2 12 2 3 6" xfId="29352"/>
    <cellStyle name="SAPBEXexcGood2 12 2 4" xfId="4562"/>
    <cellStyle name="SAPBEXexcGood2 12 2 5" xfId="14248"/>
    <cellStyle name="SAPBEXexcGood2 12 2 6" xfId="18491"/>
    <cellStyle name="SAPBEXexcGood2 12 2 7" xfId="22804"/>
    <cellStyle name="SAPBEXexcGood2 12 2 8" xfId="26940"/>
    <cellStyle name="SAPBEXexcGood2 12 3" xfId="5067"/>
    <cellStyle name="SAPBEXexcGood2 12 3 2" xfId="6337"/>
    <cellStyle name="SAPBEXexcGood2 12 3 2 2" xfId="9293"/>
    <cellStyle name="SAPBEXexcGood2 12 3 2 3" xfId="14726"/>
    <cellStyle name="SAPBEXexcGood2 12 3 2 4" xfId="18981"/>
    <cellStyle name="SAPBEXexcGood2 12 3 2 5" xfId="23245"/>
    <cellStyle name="SAPBEXexcGood2 12 3 2 6" xfId="27369"/>
    <cellStyle name="SAPBEXexcGood2 12 3 3" xfId="7575"/>
    <cellStyle name="SAPBEXexcGood2 12 3 3 2" xfId="12069"/>
    <cellStyle name="SAPBEXexcGood2 12 3 3 3" xfId="15962"/>
    <cellStyle name="SAPBEXexcGood2 12 3 3 4" xfId="20209"/>
    <cellStyle name="SAPBEXexcGood2 12 3 3 5" xfId="24468"/>
    <cellStyle name="SAPBEXexcGood2 12 3 3 6" xfId="28575"/>
    <cellStyle name="SAPBEXexcGood2 12 3 4" xfId="8970"/>
    <cellStyle name="SAPBEXexcGood2 12 3 5" xfId="13470"/>
    <cellStyle name="SAPBEXexcGood2 12 3 6" xfId="17714"/>
    <cellStyle name="SAPBEXexcGood2 12 3 7" xfId="22026"/>
    <cellStyle name="SAPBEXexcGood2 12 3 8" xfId="26163"/>
    <cellStyle name="SAPBEXexcGood2 12 4" xfId="10158"/>
    <cellStyle name="SAPBEXexcGood2 12 5" xfId="12732"/>
    <cellStyle name="SAPBEXexcGood2 12 6" xfId="17021"/>
    <cellStyle name="SAPBEXexcGood2 12 7" xfId="21324"/>
    <cellStyle name="SAPBEXexcGood2 12 8" xfId="25519"/>
    <cellStyle name="SAPBEXexcGood2 13" xfId="3437"/>
    <cellStyle name="SAPBEXexcGood2 13 2" xfId="5845"/>
    <cellStyle name="SAPBEXexcGood2 13 2 2" xfId="7113"/>
    <cellStyle name="SAPBEXexcGood2 13 2 2 2" xfId="10900"/>
    <cellStyle name="SAPBEXexcGood2 13 2 2 3" xfId="15501"/>
    <cellStyle name="SAPBEXexcGood2 13 2 2 4" xfId="19756"/>
    <cellStyle name="SAPBEXexcGood2 13 2 2 5" xfId="24020"/>
    <cellStyle name="SAPBEXexcGood2 13 2 2 6" xfId="28144"/>
    <cellStyle name="SAPBEXexcGood2 13 2 3" xfId="8351"/>
    <cellStyle name="SAPBEXexcGood2 13 2 3 2" xfId="9180"/>
    <cellStyle name="SAPBEXexcGood2 13 2 3 3" xfId="16738"/>
    <cellStyle name="SAPBEXexcGood2 13 2 3 4" xfId="20985"/>
    <cellStyle name="SAPBEXexcGood2 13 2 3 5" xfId="25244"/>
    <cellStyle name="SAPBEXexcGood2 13 2 3 6" xfId="29351"/>
    <cellStyle name="SAPBEXexcGood2 13 2 4" xfId="4142"/>
    <cellStyle name="SAPBEXexcGood2 13 2 5" xfId="14247"/>
    <cellStyle name="SAPBEXexcGood2 13 2 6" xfId="18490"/>
    <cellStyle name="SAPBEXexcGood2 13 2 7" xfId="22803"/>
    <cellStyle name="SAPBEXexcGood2 13 2 8" xfId="26939"/>
    <cellStyle name="SAPBEXexcGood2 13 3" xfId="5068"/>
    <cellStyle name="SAPBEXexcGood2 13 3 2" xfId="6338"/>
    <cellStyle name="SAPBEXexcGood2 13 3 2 2" xfId="10456"/>
    <cellStyle name="SAPBEXexcGood2 13 3 2 3" xfId="14727"/>
    <cellStyle name="SAPBEXexcGood2 13 3 2 4" xfId="18982"/>
    <cellStyle name="SAPBEXexcGood2 13 3 2 5" xfId="23246"/>
    <cellStyle name="SAPBEXexcGood2 13 3 2 6" xfId="27370"/>
    <cellStyle name="SAPBEXexcGood2 13 3 3" xfId="7576"/>
    <cellStyle name="SAPBEXexcGood2 13 3 3 2" xfId="4393"/>
    <cellStyle name="SAPBEXexcGood2 13 3 3 3" xfId="15963"/>
    <cellStyle name="SAPBEXexcGood2 13 3 3 4" xfId="20210"/>
    <cellStyle name="SAPBEXexcGood2 13 3 3 5" xfId="24469"/>
    <cellStyle name="SAPBEXexcGood2 13 3 3 6" xfId="28576"/>
    <cellStyle name="SAPBEXexcGood2 13 3 4" xfId="9197"/>
    <cellStyle name="SAPBEXexcGood2 13 3 5" xfId="13471"/>
    <cellStyle name="SAPBEXexcGood2 13 3 6" xfId="17715"/>
    <cellStyle name="SAPBEXexcGood2 13 3 7" xfId="22027"/>
    <cellStyle name="SAPBEXexcGood2 13 3 8" xfId="26164"/>
    <cellStyle name="SAPBEXexcGood2 13 4" xfId="4477"/>
    <cellStyle name="SAPBEXexcGood2 13 5" xfId="12733"/>
    <cellStyle name="SAPBEXexcGood2 13 6" xfId="17022"/>
    <cellStyle name="SAPBEXexcGood2 13 7" xfId="21325"/>
    <cellStyle name="SAPBEXexcGood2 13 8" xfId="25520"/>
    <cellStyle name="SAPBEXexcGood2 14" xfId="3799"/>
    <cellStyle name="SAPBEXexcGood2 14 2" xfId="5844"/>
    <cellStyle name="SAPBEXexcGood2 14 2 2" xfId="7112"/>
    <cellStyle name="SAPBEXexcGood2 14 2 2 2" xfId="10680"/>
    <cellStyle name="SAPBEXexcGood2 14 2 2 3" xfId="15500"/>
    <cellStyle name="SAPBEXexcGood2 14 2 2 4" xfId="19755"/>
    <cellStyle name="SAPBEXexcGood2 14 2 2 5" xfId="24019"/>
    <cellStyle name="SAPBEXexcGood2 14 2 2 6" xfId="28143"/>
    <cellStyle name="SAPBEXexcGood2 14 2 3" xfId="8350"/>
    <cellStyle name="SAPBEXexcGood2 14 2 3 2" xfId="11780"/>
    <cellStyle name="SAPBEXexcGood2 14 2 3 3" xfId="16737"/>
    <cellStyle name="SAPBEXexcGood2 14 2 3 4" xfId="20984"/>
    <cellStyle name="SAPBEXexcGood2 14 2 3 5" xfId="25243"/>
    <cellStyle name="SAPBEXexcGood2 14 2 3 6" xfId="29350"/>
    <cellStyle name="SAPBEXexcGood2 14 2 4" xfId="4305"/>
    <cellStyle name="SAPBEXexcGood2 14 2 5" xfId="14246"/>
    <cellStyle name="SAPBEXexcGood2 14 2 6" xfId="18489"/>
    <cellStyle name="SAPBEXexcGood2 14 2 7" xfId="22802"/>
    <cellStyle name="SAPBEXexcGood2 14 2 8" xfId="26938"/>
    <cellStyle name="SAPBEXexcGood2 14 3" xfId="5069"/>
    <cellStyle name="SAPBEXexcGood2 14 3 2" xfId="6339"/>
    <cellStyle name="SAPBEXexcGood2 14 3 2 2" xfId="11584"/>
    <cellStyle name="SAPBEXexcGood2 14 3 2 3" xfId="14728"/>
    <cellStyle name="SAPBEXexcGood2 14 3 2 4" xfId="18983"/>
    <cellStyle name="SAPBEXexcGood2 14 3 2 5" xfId="23247"/>
    <cellStyle name="SAPBEXexcGood2 14 3 2 6" xfId="27371"/>
    <cellStyle name="SAPBEXexcGood2 14 3 3" xfId="7577"/>
    <cellStyle name="SAPBEXexcGood2 14 3 3 2" xfId="11203"/>
    <cellStyle name="SAPBEXexcGood2 14 3 3 3" xfId="15964"/>
    <cellStyle name="SAPBEXexcGood2 14 3 3 4" xfId="20211"/>
    <cellStyle name="SAPBEXexcGood2 14 3 3 5" xfId="24470"/>
    <cellStyle name="SAPBEXexcGood2 14 3 3 6" xfId="28577"/>
    <cellStyle name="SAPBEXexcGood2 14 3 4" xfId="9698"/>
    <cellStyle name="SAPBEXexcGood2 14 3 5" xfId="13472"/>
    <cellStyle name="SAPBEXexcGood2 14 3 6" xfId="17716"/>
    <cellStyle name="SAPBEXexcGood2 14 3 7" xfId="22028"/>
    <cellStyle name="SAPBEXexcGood2 14 3 8" xfId="26165"/>
    <cellStyle name="SAPBEXexcGood2 14 4" xfId="11122"/>
    <cellStyle name="SAPBEXexcGood2 14 5" xfId="12734"/>
    <cellStyle name="SAPBEXexcGood2 14 6" xfId="17023"/>
    <cellStyle name="SAPBEXexcGood2 14 7" xfId="21326"/>
    <cellStyle name="SAPBEXexcGood2 14 8" xfId="25521"/>
    <cellStyle name="SAPBEXexcGood2 15" xfId="3241"/>
    <cellStyle name="SAPBEXexcGood2 15 2" xfId="5843"/>
    <cellStyle name="SAPBEXexcGood2 15 2 2" xfId="7111"/>
    <cellStyle name="SAPBEXexcGood2 15 2 2 2" xfId="8727"/>
    <cellStyle name="SAPBEXexcGood2 15 2 2 3" xfId="15499"/>
    <cellStyle name="SAPBEXexcGood2 15 2 2 4" xfId="19754"/>
    <cellStyle name="SAPBEXexcGood2 15 2 2 5" xfId="24018"/>
    <cellStyle name="SAPBEXexcGood2 15 2 2 6" xfId="28142"/>
    <cellStyle name="SAPBEXexcGood2 15 2 3" xfId="8349"/>
    <cellStyle name="SAPBEXexcGood2 15 2 3 2" xfId="11041"/>
    <cellStyle name="SAPBEXexcGood2 15 2 3 3" xfId="16736"/>
    <cellStyle name="SAPBEXexcGood2 15 2 3 4" xfId="20983"/>
    <cellStyle name="SAPBEXexcGood2 15 2 3 5" xfId="25242"/>
    <cellStyle name="SAPBEXexcGood2 15 2 3 6" xfId="29349"/>
    <cellStyle name="SAPBEXexcGood2 15 2 4" xfId="4445"/>
    <cellStyle name="SAPBEXexcGood2 15 2 5" xfId="14245"/>
    <cellStyle name="SAPBEXexcGood2 15 2 6" xfId="18488"/>
    <cellStyle name="SAPBEXexcGood2 15 2 7" xfId="22801"/>
    <cellStyle name="SAPBEXexcGood2 15 2 8" xfId="26937"/>
    <cellStyle name="SAPBEXexcGood2 15 3" xfId="5070"/>
    <cellStyle name="SAPBEXexcGood2 15 3 2" xfId="6340"/>
    <cellStyle name="SAPBEXexcGood2 15 3 2 2" xfId="9129"/>
    <cellStyle name="SAPBEXexcGood2 15 3 2 3" xfId="14729"/>
    <cellStyle name="SAPBEXexcGood2 15 3 2 4" xfId="18984"/>
    <cellStyle name="SAPBEXexcGood2 15 3 2 5" xfId="23248"/>
    <cellStyle name="SAPBEXexcGood2 15 3 2 6" xfId="27372"/>
    <cellStyle name="SAPBEXexcGood2 15 3 3" xfId="7578"/>
    <cellStyle name="SAPBEXexcGood2 15 3 3 2" xfId="4081"/>
    <cellStyle name="SAPBEXexcGood2 15 3 3 3" xfId="15965"/>
    <cellStyle name="SAPBEXexcGood2 15 3 3 4" xfId="20212"/>
    <cellStyle name="SAPBEXexcGood2 15 3 3 5" xfId="24471"/>
    <cellStyle name="SAPBEXexcGood2 15 3 3 6" xfId="28578"/>
    <cellStyle name="SAPBEXexcGood2 15 3 4" xfId="9552"/>
    <cellStyle name="SAPBEXexcGood2 15 3 5" xfId="13473"/>
    <cellStyle name="SAPBEXexcGood2 15 3 6" xfId="17717"/>
    <cellStyle name="SAPBEXexcGood2 15 3 7" xfId="22029"/>
    <cellStyle name="SAPBEXexcGood2 15 3 8" xfId="26166"/>
    <cellStyle name="SAPBEXexcGood2 15 4" xfId="8992"/>
    <cellStyle name="SAPBEXexcGood2 15 5" xfId="12735"/>
    <cellStyle name="SAPBEXexcGood2 15 6" xfId="17024"/>
    <cellStyle name="SAPBEXexcGood2 15 7" xfId="21327"/>
    <cellStyle name="SAPBEXexcGood2 15 8" xfId="25522"/>
    <cellStyle name="SAPBEXexcGood2 16" xfId="3909"/>
    <cellStyle name="SAPBEXexcGood2 16 2" xfId="5842"/>
    <cellStyle name="SAPBEXexcGood2 16 2 2" xfId="7110"/>
    <cellStyle name="SAPBEXexcGood2 16 2 2 2" xfId="9289"/>
    <cellStyle name="SAPBEXexcGood2 16 2 2 3" xfId="15498"/>
    <cellStyle name="SAPBEXexcGood2 16 2 2 4" xfId="19753"/>
    <cellStyle name="SAPBEXexcGood2 16 2 2 5" xfId="24017"/>
    <cellStyle name="SAPBEXexcGood2 16 2 2 6" xfId="28141"/>
    <cellStyle name="SAPBEXexcGood2 16 2 3" xfId="8348"/>
    <cellStyle name="SAPBEXexcGood2 16 2 3 2" xfId="12141"/>
    <cellStyle name="SAPBEXexcGood2 16 2 3 3" xfId="16735"/>
    <cellStyle name="SAPBEXexcGood2 16 2 3 4" xfId="20982"/>
    <cellStyle name="SAPBEXexcGood2 16 2 3 5" xfId="25241"/>
    <cellStyle name="SAPBEXexcGood2 16 2 3 6" xfId="29348"/>
    <cellStyle name="SAPBEXexcGood2 16 2 4" xfId="9299"/>
    <cellStyle name="SAPBEXexcGood2 16 2 5" xfId="14244"/>
    <cellStyle name="SAPBEXexcGood2 16 2 6" xfId="18487"/>
    <cellStyle name="SAPBEXexcGood2 16 2 7" xfId="22800"/>
    <cellStyle name="SAPBEXexcGood2 16 2 8" xfId="26936"/>
    <cellStyle name="SAPBEXexcGood2 16 3" xfId="5071"/>
    <cellStyle name="SAPBEXexcGood2 16 3 2" xfId="6341"/>
    <cellStyle name="SAPBEXexcGood2 16 3 2 2" xfId="10293"/>
    <cellStyle name="SAPBEXexcGood2 16 3 2 3" xfId="14730"/>
    <cellStyle name="SAPBEXexcGood2 16 3 2 4" xfId="18985"/>
    <cellStyle name="SAPBEXexcGood2 16 3 2 5" xfId="23249"/>
    <cellStyle name="SAPBEXexcGood2 16 3 2 6" xfId="27373"/>
    <cellStyle name="SAPBEXexcGood2 16 3 3" xfId="7579"/>
    <cellStyle name="SAPBEXexcGood2 16 3 3 2" xfId="9656"/>
    <cellStyle name="SAPBEXexcGood2 16 3 3 3" xfId="15966"/>
    <cellStyle name="SAPBEXexcGood2 16 3 3 4" xfId="20213"/>
    <cellStyle name="SAPBEXexcGood2 16 3 3 5" xfId="24472"/>
    <cellStyle name="SAPBEXexcGood2 16 3 3 6" xfId="28579"/>
    <cellStyle name="SAPBEXexcGood2 16 3 4" xfId="10562"/>
    <cellStyle name="SAPBEXexcGood2 16 3 5" xfId="13474"/>
    <cellStyle name="SAPBEXexcGood2 16 3 6" xfId="17718"/>
    <cellStyle name="SAPBEXexcGood2 16 3 7" xfId="22030"/>
    <cellStyle name="SAPBEXexcGood2 16 3 8" xfId="26167"/>
    <cellStyle name="SAPBEXexcGood2 16 4" xfId="10249"/>
    <cellStyle name="SAPBEXexcGood2 16 5" xfId="12736"/>
    <cellStyle name="SAPBEXexcGood2 16 6" xfId="17025"/>
    <cellStyle name="SAPBEXexcGood2 16 7" xfId="21328"/>
    <cellStyle name="SAPBEXexcGood2 16 8" xfId="25523"/>
    <cellStyle name="SAPBEXexcGood2 17" xfId="3667"/>
    <cellStyle name="SAPBEXexcGood2 17 2" xfId="5841"/>
    <cellStyle name="SAPBEXexcGood2 17 2 2" xfId="7109"/>
    <cellStyle name="SAPBEXexcGood2 17 2 2 2" xfId="10096"/>
    <cellStyle name="SAPBEXexcGood2 17 2 2 3" xfId="15497"/>
    <cellStyle name="SAPBEXexcGood2 17 2 2 4" xfId="19752"/>
    <cellStyle name="SAPBEXexcGood2 17 2 2 5" xfId="24016"/>
    <cellStyle name="SAPBEXexcGood2 17 2 2 6" xfId="28140"/>
    <cellStyle name="SAPBEXexcGood2 17 2 3" xfId="8347"/>
    <cellStyle name="SAPBEXexcGood2 17 2 3 2" xfId="9343"/>
    <cellStyle name="SAPBEXexcGood2 17 2 3 3" xfId="16734"/>
    <cellStyle name="SAPBEXexcGood2 17 2 3 4" xfId="20981"/>
    <cellStyle name="SAPBEXexcGood2 17 2 3 5" xfId="25240"/>
    <cellStyle name="SAPBEXexcGood2 17 2 3 6" xfId="29347"/>
    <cellStyle name="SAPBEXexcGood2 17 2 4" xfId="11245"/>
    <cellStyle name="SAPBEXexcGood2 17 2 5" xfId="14243"/>
    <cellStyle name="SAPBEXexcGood2 17 2 6" xfId="18486"/>
    <cellStyle name="SAPBEXexcGood2 17 2 7" xfId="22799"/>
    <cellStyle name="SAPBEXexcGood2 17 2 8" xfId="26935"/>
    <cellStyle name="SAPBEXexcGood2 17 3" xfId="5072"/>
    <cellStyle name="SAPBEXexcGood2 17 3 2" xfId="6342"/>
    <cellStyle name="SAPBEXexcGood2 17 3 2 2" xfId="11424"/>
    <cellStyle name="SAPBEXexcGood2 17 3 2 3" xfId="14731"/>
    <cellStyle name="SAPBEXexcGood2 17 3 2 4" xfId="18986"/>
    <cellStyle name="SAPBEXexcGood2 17 3 2 5" xfId="23250"/>
    <cellStyle name="SAPBEXexcGood2 17 3 2 6" xfId="27374"/>
    <cellStyle name="SAPBEXexcGood2 17 3 3" xfId="7580"/>
    <cellStyle name="SAPBEXexcGood2 17 3 3 2" xfId="11183"/>
    <cellStyle name="SAPBEXexcGood2 17 3 3 3" xfId="15967"/>
    <cellStyle name="SAPBEXexcGood2 17 3 3 4" xfId="20214"/>
    <cellStyle name="SAPBEXexcGood2 17 3 3 5" xfId="24473"/>
    <cellStyle name="SAPBEXexcGood2 17 3 3 6" xfId="28580"/>
    <cellStyle name="SAPBEXexcGood2 17 3 4" xfId="9791"/>
    <cellStyle name="SAPBEXexcGood2 17 3 5" xfId="13475"/>
    <cellStyle name="SAPBEXexcGood2 17 3 6" xfId="17719"/>
    <cellStyle name="SAPBEXexcGood2 17 3 7" xfId="22031"/>
    <cellStyle name="SAPBEXexcGood2 17 3 8" xfId="26168"/>
    <cellStyle name="SAPBEXexcGood2 17 4" xfId="9835"/>
    <cellStyle name="SAPBEXexcGood2 17 5" xfId="12737"/>
    <cellStyle name="SAPBEXexcGood2 17 6" xfId="17026"/>
    <cellStyle name="SAPBEXexcGood2 17 7" xfId="21329"/>
    <cellStyle name="SAPBEXexcGood2 17 8" xfId="25524"/>
    <cellStyle name="SAPBEXexcGood2 18" xfId="3347"/>
    <cellStyle name="SAPBEXexcGood2 18 2" xfId="5840"/>
    <cellStyle name="SAPBEXexcGood2 18 2 2" xfId="7108"/>
    <cellStyle name="SAPBEXexcGood2 18 2 2 2" xfId="9622"/>
    <cellStyle name="SAPBEXexcGood2 18 2 2 3" xfId="15496"/>
    <cellStyle name="SAPBEXexcGood2 18 2 2 4" xfId="19751"/>
    <cellStyle name="SAPBEXexcGood2 18 2 2 5" xfId="24015"/>
    <cellStyle name="SAPBEXexcGood2 18 2 2 6" xfId="28139"/>
    <cellStyle name="SAPBEXexcGood2 18 2 3" xfId="8346"/>
    <cellStyle name="SAPBEXexcGood2 18 2 3 2" xfId="11194"/>
    <cellStyle name="SAPBEXexcGood2 18 2 3 3" xfId="16733"/>
    <cellStyle name="SAPBEXexcGood2 18 2 3 4" xfId="20980"/>
    <cellStyle name="SAPBEXexcGood2 18 2 3 5" xfId="25239"/>
    <cellStyle name="SAPBEXexcGood2 18 2 3 6" xfId="29346"/>
    <cellStyle name="SAPBEXexcGood2 18 2 4" xfId="10766"/>
    <cellStyle name="SAPBEXexcGood2 18 2 5" xfId="14242"/>
    <cellStyle name="SAPBEXexcGood2 18 2 6" xfId="18485"/>
    <cellStyle name="SAPBEXexcGood2 18 2 7" xfId="22798"/>
    <cellStyle name="SAPBEXexcGood2 18 2 8" xfId="26934"/>
    <cellStyle name="SAPBEXexcGood2 18 3" xfId="5073"/>
    <cellStyle name="SAPBEXexcGood2 18 3 2" xfId="6343"/>
    <cellStyle name="SAPBEXexcGood2 18 3 2 2" xfId="7409"/>
    <cellStyle name="SAPBEXexcGood2 18 3 2 3" xfId="14732"/>
    <cellStyle name="SAPBEXexcGood2 18 3 2 4" xfId="18987"/>
    <cellStyle name="SAPBEXexcGood2 18 3 2 5" xfId="23251"/>
    <cellStyle name="SAPBEXexcGood2 18 3 2 6" xfId="27375"/>
    <cellStyle name="SAPBEXexcGood2 18 3 3" xfId="7581"/>
    <cellStyle name="SAPBEXexcGood2 18 3 3 2" xfId="9059"/>
    <cellStyle name="SAPBEXexcGood2 18 3 3 3" xfId="15968"/>
    <cellStyle name="SAPBEXexcGood2 18 3 3 4" xfId="20215"/>
    <cellStyle name="SAPBEXexcGood2 18 3 3 5" xfId="24474"/>
    <cellStyle name="SAPBEXexcGood2 18 3 3 6" xfId="28581"/>
    <cellStyle name="SAPBEXexcGood2 18 3 4" xfId="11097"/>
    <cellStyle name="SAPBEXexcGood2 18 3 5" xfId="13476"/>
    <cellStyle name="SAPBEXexcGood2 18 3 6" xfId="17720"/>
    <cellStyle name="SAPBEXexcGood2 18 3 7" xfId="22032"/>
    <cellStyle name="SAPBEXexcGood2 18 3 8" xfId="26169"/>
    <cellStyle name="SAPBEXexcGood2 18 4" xfId="11119"/>
    <cellStyle name="SAPBEXexcGood2 18 5" xfId="12738"/>
    <cellStyle name="SAPBEXexcGood2 18 6" xfId="17027"/>
    <cellStyle name="SAPBEXexcGood2 18 7" xfId="21330"/>
    <cellStyle name="SAPBEXexcGood2 18 8" xfId="25525"/>
    <cellStyle name="SAPBEXexcGood2 19" xfId="3282"/>
    <cellStyle name="SAPBEXexcGood2 19 2" xfId="5839"/>
    <cellStyle name="SAPBEXexcGood2 19 2 2" xfId="7107"/>
    <cellStyle name="SAPBEXexcGood2 19 2 2 2" xfId="4635"/>
    <cellStyle name="SAPBEXexcGood2 19 2 2 3" xfId="15495"/>
    <cellStyle name="SAPBEXexcGood2 19 2 2 4" xfId="19750"/>
    <cellStyle name="SAPBEXexcGood2 19 2 2 5" xfId="24014"/>
    <cellStyle name="SAPBEXexcGood2 19 2 2 6" xfId="28138"/>
    <cellStyle name="SAPBEXexcGood2 19 2 3" xfId="8345"/>
    <cellStyle name="SAPBEXexcGood2 19 2 3 2" xfId="11935"/>
    <cellStyle name="SAPBEXexcGood2 19 2 3 3" xfId="16732"/>
    <cellStyle name="SAPBEXexcGood2 19 2 3 4" xfId="20979"/>
    <cellStyle name="SAPBEXexcGood2 19 2 3 5" xfId="25238"/>
    <cellStyle name="SAPBEXexcGood2 19 2 3 6" xfId="29345"/>
    <cellStyle name="SAPBEXexcGood2 19 2 4" xfId="4561"/>
    <cellStyle name="SAPBEXexcGood2 19 2 5" xfId="14241"/>
    <cellStyle name="SAPBEXexcGood2 19 2 6" xfId="18484"/>
    <cellStyle name="SAPBEXexcGood2 19 2 7" xfId="22797"/>
    <cellStyle name="SAPBEXexcGood2 19 2 8" xfId="26933"/>
    <cellStyle name="SAPBEXexcGood2 19 3" xfId="5074"/>
    <cellStyle name="SAPBEXexcGood2 19 3 2" xfId="6344"/>
    <cellStyle name="SAPBEXexcGood2 19 3 2 2" xfId="9292"/>
    <cellStyle name="SAPBEXexcGood2 19 3 2 3" xfId="14733"/>
    <cellStyle name="SAPBEXexcGood2 19 3 2 4" xfId="18988"/>
    <cellStyle name="SAPBEXexcGood2 19 3 2 5" xfId="23252"/>
    <cellStyle name="SAPBEXexcGood2 19 3 2 6" xfId="27376"/>
    <cellStyle name="SAPBEXexcGood2 19 3 3" xfId="7582"/>
    <cellStyle name="SAPBEXexcGood2 19 3 3 2" xfId="12070"/>
    <cellStyle name="SAPBEXexcGood2 19 3 3 3" xfId="15969"/>
    <cellStyle name="SAPBEXexcGood2 19 3 3 4" xfId="20216"/>
    <cellStyle name="SAPBEXexcGood2 19 3 3 5" xfId="24475"/>
    <cellStyle name="SAPBEXexcGood2 19 3 3 6" xfId="28582"/>
    <cellStyle name="SAPBEXexcGood2 19 3 4" xfId="11730"/>
    <cellStyle name="SAPBEXexcGood2 19 3 5" xfId="13477"/>
    <cellStyle name="SAPBEXexcGood2 19 3 6" xfId="17721"/>
    <cellStyle name="SAPBEXexcGood2 19 3 7" xfId="22033"/>
    <cellStyle name="SAPBEXexcGood2 19 3 8" xfId="26170"/>
    <cellStyle name="SAPBEXexcGood2 19 4" xfId="11285"/>
    <cellStyle name="SAPBEXexcGood2 19 5" xfId="12739"/>
    <cellStyle name="SAPBEXexcGood2 19 6" xfId="17028"/>
    <cellStyle name="SAPBEXexcGood2 19 7" xfId="21331"/>
    <cellStyle name="SAPBEXexcGood2 19 8" xfId="25526"/>
    <cellStyle name="SAPBEXexcGood2 2" xfId="3207"/>
    <cellStyle name="SAPBEXexcGood2 2 2" xfId="5838"/>
    <cellStyle name="SAPBEXexcGood2 2 2 2" xfId="7106"/>
    <cellStyle name="SAPBEXexcGood2 2 2 2 2" xfId="9799"/>
    <cellStyle name="SAPBEXexcGood2 2 2 2 3" xfId="15494"/>
    <cellStyle name="SAPBEXexcGood2 2 2 2 4" xfId="19749"/>
    <cellStyle name="SAPBEXexcGood2 2 2 2 5" xfId="24013"/>
    <cellStyle name="SAPBEXexcGood2 2 2 2 6" xfId="28137"/>
    <cellStyle name="SAPBEXexcGood2 2 2 3" xfId="8344"/>
    <cellStyle name="SAPBEXexcGood2 2 2 3 2" xfId="11524"/>
    <cellStyle name="SAPBEXexcGood2 2 2 3 3" xfId="16731"/>
    <cellStyle name="SAPBEXexcGood2 2 2 3 4" xfId="20978"/>
    <cellStyle name="SAPBEXexcGood2 2 2 3 5" xfId="25237"/>
    <cellStyle name="SAPBEXexcGood2 2 2 3 6" xfId="29344"/>
    <cellStyle name="SAPBEXexcGood2 2 2 4" xfId="11304"/>
    <cellStyle name="SAPBEXexcGood2 2 2 5" xfId="14240"/>
    <cellStyle name="SAPBEXexcGood2 2 2 6" xfId="18483"/>
    <cellStyle name="SAPBEXexcGood2 2 2 7" xfId="22796"/>
    <cellStyle name="SAPBEXexcGood2 2 2 8" xfId="26932"/>
    <cellStyle name="SAPBEXexcGood2 2 3" xfId="5075"/>
    <cellStyle name="SAPBEXexcGood2 2 3 2" xfId="6345"/>
    <cellStyle name="SAPBEXexcGood2 2 3 2 2" xfId="10455"/>
    <cellStyle name="SAPBEXexcGood2 2 3 2 3" xfId="14734"/>
    <cellStyle name="SAPBEXexcGood2 2 3 2 4" xfId="18989"/>
    <cellStyle name="SAPBEXexcGood2 2 3 2 5" xfId="23253"/>
    <cellStyle name="SAPBEXexcGood2 2 3 2 6" xfId="27377"/>
    <cellStyle name="SAPBEXexcGood2 2 3 3" xfId="7583"/>
    <cellStyle name="SAPBEXexcGood2 2 3 3 2" xfId="11052"/>
    <cellStyle name="SAPBEXexcGood2 2 3 3 3" xfId="15970"/>
    <cellStyle name="SAPBEXexcGood2 2 3 3 4" xfId="20217"/>
    <cellStyle name="SAPBEXexcGood2 2 3 3 5" xfId="24476"/>
    <cellStyle name="SAPBEXexcGood2 2 3 3 6" xfId="28583"/>
    <cellStyle name="SAPBEXexcGood2 2 3 4" xfId="10359"/>
    <cellStyle name="SAPBEXexcGood2 2 3 5" xfId="13478"/>
    <cellStyle name="SAPBEXexcGood2 2 3 6" xfId="17722"/>
    <cellStyle name="SAPBEXexcGood2 2 3 7" xfId="22034"/>
    <cellStyle name="SAPBEXexcGood2 2 3 8" xfId="26171"/>
    <cellStyle name="SAPBEXexcGood2 2 4" xfId="12014"/>
    <cellStyle name="SAPBEXexcGood2 2 5" xfId="12740"/>
    <cellStyle name="SAPBEXexcGood2 2 6" xfId="17029"/>
    <cellStyle name="SAPBEXexcGood2 2 7" xfId="21332"/>
    <cellStyle name="SAPBEXexcGood2 2 8" xfId="25527"/>
    <cellStyle name="SAPBEXexcGood2 20" xfId="5849"/>
    <cellStyle name="SAPBEXexcGood2 20 2" xfId="7117"/>
    <cellStyle name="SAPBEXexcGood2 20 2 2" xfId="10452"/>
    <cellStyle name="SAPBEXexcGood2 20 2 3" xfId="15505"/>
    <cellStyle name="SAPBEXexcGood2 20 2 4" xfId="19760"/>
    <cellStyle name="SAPBEXexcGood2 20 2 5" xfId="24024"/>
    <cellStyle name="SAPBEXexcGood2 20 2 6" xfId="28148"/>
    <cellStyle name="SAPBEXexcGood2 20 3" xfId="8355"/>
    <cellStyle name="SAPBEXexcGood2 20 3 2" xfId="10809"/>
    <cellStyle name="SAPBEXexcGood2 20 3 3" xfId="16742"/>
    <cellStyle name="SAPBEXexcGood2 20 3 4" xfId="20989"/>
    <cellStyle name="SAPBEXexcGood2 20 3 5" xfId="25248"/>
    <cellStyle name="SAPBEXexcGood2 20 3 6" xfId="29355"/>
    <cellStyle name="SAPBEXexcGood2 20 4" xfId="10462"/>
    <cellStyle name="SAPBEXexcGood2 20 5" xfId="14251"/>
    <cellStyle name="SAPBEXexcGood2 20 6" xfId="18494"/>
    <cellStyle name="SAPBEXexcGood2 20 7" xfId="22807"/>
    <cellStyle name="SAPBEXexcGood2 20 8" xfId="26943"/>
    <cellStyle name="SAPBEXexcGood2 21" xfId="5064"/>
    <cellStyle name="SAPBEXexcGood2 21 2" xfId="6334"/>
    <cellStyle name="SAPBEXexcGood2 21 2 2" xfId="4026"/>
    <cellStyle name="SAPBEXexcGood2 21 2 3" xfId="14723"/>
    <cellStyle name="SAPBEXexcGood2 21 2 4" xfId="18978"/>
    <cellStyle name="SAPBEXexcGood2 21 2 5" xfId="23242"/>
    <cellStyle name="SAPBEXexcGood2 21 2 6" xfId="27366"/>
    <cellStyle name="SAPBEXexcGood2 21 3" xfId="7572"/>
    <cellStyle name="SAPBEXexcGood2 21 3 2" xfId="4417"/>
    <cellStyle name="SAPBEXexcGood2 21 3 3" xfId="15959"/>
    <cellStyle name="SAPBEXexcGood2 21 3 4" xfId="20206"/>
    <cellStyle name="SAPBEXexcGood2 21 3 5" xfId="24465"/>
    <cellStyle name="SAPBEXexcGood2 21 3 6" xfId="28572"/>
    <cellStyle name="SAPBEXexcGood2 21 4" xfId="9400"/>
    <cellStyle name="SAPBEXexcGood2 21 5" xfId="13467"/>
    <cellStyle name="SAPBEXexcGood2 21 6" xfId="17711"/>
    <cellStyle name="SAPBEXexcGood2 21 7" xfId="22023"/>
    <cellStyle name="SAPBEXexcGood2 21 8" xfId="26160"/>
    <cellStyle name="SAPBEXexcGood2 22" xfId="8830"/>
    <cellStyle name="SAPBEXexcGood2 23" xfId="12283"/>
    <cellStyle name="SAPBEXexcGood2 24" xfId="12315"/>
    <cellStyle name="SAPBEXexcGood2 25" xfId="14506"/>
    <cellStyle name="SAPBEXexcGood2 26" xfId="21204"/>
    <cellStyle name="SAPBEXexcGood2 3" xfId="3716"/>
    <cellStyle name="SAPBEXexcGood2 3 2" xfId="5468"/>
    <cellStyle name="SAPBEXexcGood2 3 2 2" xfId="6736"/>
    <cellStyle name="SAPBEXexcGood2 3 2 2 2" xfId="11903"/>
    <cellStyle name="SAPBEXexcGood2 3 2 2 3" xfId="15124"/>
    <cellStyle name="SAPBEXexcGood2 3 2 2 4" xfId="19379"/>
    <cellStyle name="SAPBEXexcGood2 3 2 2 5" xfId="23643"/>
    <cellStyle name="SAPBEXexcGood2 3 2 2 6" xfId="27767"/>
    <cellStyle name="SAPBEXexcGood2 3 2 3" xfId="7974"/>
    <cellStyle name="SAPBEXexcGood2 3 2 3 2" xfId="12123"/>
    <cellStyle name="SAPBEXexcGood2 3 2 3 3" xfId="16361"/>
    <cellStyle name="SAPBEXexcGood2 3 2 3 4" xfId="20608"/>
    <cellStyle name="SAPBEXexcGood2 3 2 3 5" xfId="24867"/>
    <cellStyle name="SAPBEXexcGood2 3 2 3 6" xfId="28974"/>
    <cellStyle name="SAPBEXexcGood2 3 2 4" xfId="9307"/>
    <cellStyle name="SAPBEXexcGood2 3 2 5" xfId="13870"/>
    <cellStyle name="SAPBEXexcGood2 3 2 6" xfId="18113"/>
    <cellStyle name="SAPBEXexcGood2 3 2 7" xfId="22426"/>
    <cellStyle name="SAPBEXexcGood2 3 2 8" xfId="26562"/>
    <cellStyle name="SAPBEXexcGood2 3 3" xfId="5076"/>
    <cellStyle name="SAPBEXexcGood2 3 3 2" xfId="6346"/>
    <cellStyle name="SAPBEXexcGood2 3 3 2 2" xfId="11583"/>
    <cellStyle name="SAPBEXexcGood2 3 3 2 3" xfId="14735"/>
    <cellStyle name="SAPBEXexcGood2 3 3 2 4" xfId="18990"/>
    <cellStyle name="SAPBEXexcGood2 3 3 2 5" xfId="23254"/>
    <cellStyle name="SAPBEXexcGood2 3 3 2 6" xfId="27378"/>
    <cellStyle name="SAPBEXexcGood2 3 3 3" xfId="7584"/>
    <cellStyle name="SAPBEXexcGood2 3 3 3 2" xfId="10075"/>
    <cellStyle name="SAPBEXexcGood2 3 3 3 3" xfId="15971"/>
    <cellStyle name="SAPBEXexcGood2 3 3 3 4" xfId="20218"/>
    <cellStyle name="SAPBEXexcGood2 3 3 3 5" xfId="24477"/>
    <cellStyle name="SAPBEXexcGood2 3 3 3 6" xfId="28584"/>
    <cellStyle name="SAPBEXexcGood2 3 3 4" xfId="10860"/>
    <cellStyle name="SAPBEXexcGood2 3 3 5" xfId="13479"/>
    <cellStyle name="SAPBEXexcGood2 3 3 6" xfId="17723"/>
    <cellStyle name="SAPBEXexcGood2 3 3 7" xfId="22035"/>
    <cellStyle name="SAPBEXexcGood2 3 3 8" xfId="26172"/>
    <cellStyle name="SAPBEXexcGood2 3 4" xfId="8820"/>
    <cellStyle name="SAPBEXexcGood2 3 5" xfId="12741"/>
    <cellStyle name="SAPBEXexcGood2 3 6" xfId="17030"/>
    <cellStyle name="SAPBEXexcGood2 3 7" xfId="21333"/>
    <cellStyle name="SAPBEXexcGood2 3 8" xfId="25528"/>
    <cellStyle name="SAPBEXexcGood2 4" xfId="3845"/>
    <cellStyle name="SAPBEXexcGood2 4 2" xfId="5837"/>
    <cellStyle name="SAPBEXexcGood2 4 2 2" xfId="7105"/>
    <cellStyle name="SAPBEXexcGood2 4 2 2 2" xfId="9518"/>
    <cellStyle name="SAPBEXexcGood2 4 2 2 3" xfId="15493"/>
    <cellStyle name="SAPBEXexcGood2 4 2 2 4" xfId="19748"/>
    <cellStyle name="SAPBEXexcGood2 4 2 2 5" xfId="24012"/>
    <cellStyle name="SAPBEXexcGood2 4 2 2 6" xfId="28136"/>
    <cellStyle name="SAPBEXexcGood2 4 2 3" xfId="8343"/>
    <cellStyle name="SAPBEXexcGood2 4 2 3 2" xfId="10491"/>
    <cellStyle name="SAPBEXexcGood2 4 2 3 3" xfId="16730"/>
    <cellStyle name="SAPBEXexcGood2 4 2 3 4" xfId="20977"/>
    <cellStyle name="SAPBEXexcGood2 4 2 3 5" xfId="25236"/>
    <cellStyle name="SAPBEXexcGood2 4 2 3 6" xfId="29343"/>
    <cellStyle name="SAPBEXexcGood2 4 2 4" xfId="11154"/>
    <cellStyle name="SAPBEXexcGood2 4 2 5" xfId="14239"/>
    <cellStyle name="SAPBEXexcGood2 4 2 6" xfId="18482"/>
    <cellStyle name="SAPBEXexcGood2 4 2 7" xfId="22795"/>
    <cellStyle name="SAPBEXexcGood2 4 2 8" xfId="26931"/>
    <cellStyle name="SAPBEXexcGood2 4 3" xfId="5077"/>
    <cellStyle name="SAPBEXexcGood2 4 3 2" xfId="6347"/>
    <cellStyle name="SAPBEXexcGood2 4 3 2 2" xfId="9130"/>
    <cellStyle name="SAPBEXexcGood2 4 3 2 3" xfId="14736"/>
    <cellStyle name="SAPBEXexcGood2 4 3 2 4" xfId="18991"/>
    <cellStyle name="SAPBEXexcGood2 4 3 2 5" xfId="23255"/>
    <cellStyle name="SAPBEXexcGood2 4 3 2 6" xfId="27379"/>
    <cellStyle name="SAPBEXexcGood2 4 3 3" xfId="7585"/>
    <cellStyle name="SAPBEXexcGood2 4 3 3 2" xfId="9271"/>
    <cellStyle name="SAPBEXexcGood2 4 3 3 3" xfId="15972"/>
    <cellStyle name="SAPBEXexcGood2 4 3 3 4" xfId="20219"/>
    <cellStyle name="SAPBEXexcGood2 4 3 3 5" xfId="24478"/>
    <cellStyle name="SAPBEXexcGood2 4 3 3 6" xfId="28585"/>
    <cellStyle name="SAPBEXexcGood2 4 3 4" xfId="10714"/>
    <cellStyle name="SAPBEXexcGood2 4 3 5" xfId="13480"/>
    <cellStyle name="SAPBEXexcGood2 4 3 6" xfId="17724"/>
    <cellStyle name="SAPBEXexcGood2 4 3 7" xfId="22036"/>
    <cellStyle name="SAPBEXexcGood2 4 3 8" xfId="26173"/>
    <cellStyle name="SAPBEXexcGood2 4 4" xfId="11721"/>
    <cellStyle name="SAPBEXexcGood2 4 5" xfId="12742"/>
    <cellStyle name="SAPBEXexcGood2 4 6" xfId="17031"/>
    <cellStyle name="SAPBEXexcGood2 4 7" xfId="21334"/>
    <cellStyle name="SAPBEXexcGood2 4 8" xfId="25529"/>
    <cellStyle name="SAPBEXexcGood2 5" xfId="3237"/>
    <cellStyle name="SAPBEXexcGood2 5 2" xfId="5836"/>
    <cellStyle name="SAPBEXexcGood2 5 2 2" xfId="7104"/>
    <cellStyle name="SAPBEXexcGood2 5 2 2 2" xfId="11952"/>
    <cellStyle name="SAPBEXexcGood2 5 2 2 3" xfId="15492"/>
    <cellStyle name="SAPBEXexcGood2 5 2 2 4" xfId="19747"/>
    <cellStyle name="SAPBEXexcGood2 5 2 2 5" xfId="24011"/>
    <cellStyle name="SAPBEXexcGood2 5 2 2 6" xfId="28135"/>
    <cellStyle name="SAPBEXexcGood2 5 2 3" xfId="8342"/>
    <cellStyle name="SAPBEXexcGood2 5 2 3 2" xfId="10496"/>
    <cellStyle name="SAPBEXexcGood2 5 2 3 3" xfId="16729"/>
    <cellStyle name="SAPBEXexcGood2 5 2 3 4" xfId="20976"/>
    <cellStyle name="SAPBEXexcGood2 5 2 3 5" xfId="25235"/>
    <cellStyle name="SAPBEXexcGood2 5 2 3 6" xfId="29342"/>
    <cellStyle name="SAPBEXexcGood2 5 2 4" xfId="10992"/>
    <cellStyle name="SAPBEXexcGood2 5 2 5" xfId="14238"/>
    <cellStyle name="SAPBEXexcGood2 5 2 6" xfId="18481"/>
    <cellStyle name="SAPBEXexcGood2 5 2 7" xfId="22794"/>
    <cellStyle name="SAPBEXexcGood2 5 2 8" xfId="26930"/>
    <cellStyle name="SAPBEXexcGood2 5 3" xfId="5078"/>
    <cellStyle name="SAPBEXexcGood2 5 3 2" xfId="6348"/>
    <cellStyle name="SAPBEXexcGood2 5 3 2 2" xfId="10294"/>
    <cellStyle name="SAPBEXexcGood2 5 3 2 3" xfId="14737"/>
    <cellStyle name="SAPBEXexcGood2 5 3 2 4" xfId="18992"/>
    <cellStyle name="SAPBEXexcGood2 5 3 2 5" xfId="23256"/>
    <cellStyle name="SAPBEXexcGood2 5 3 2 6" xfId="27380"/>
    <cellStyle name="SAPBEXexcGood2 5 3 3" xfId="7586"/>
    <cellStyle name="SAPBEXexcGood2 5 3 3 2" xfId="10818"/>
    <cellStyle name="SAPBEXexcGood2 5 3 3 3" xfId="15973"/>
    <cellStyle name="SAPBEXexcGood2 5 3 3 4" xfId="20220"/>
    <cellStyle name="SAPBEXexcGood2 5 3 3 5" xfId="24479"/>
    <cellStyle name="SAPBEXexcGood2 5 3 3 6" xfId="28586"/>
    <cellStyle name="SAPBEXexcGood2 5 3 4" xfId="11693"/>
    <cellStyle name="SAPBEXexcGood2 5 3 5" xfId="13481"/>
    <cellStyle name="SAPBEXexcGood2 5 3 6" xfId="17725"/>
    <cellStyle name="SAPBEXexcGood2 5 3 7" xfId="22037"/>
    <cellStyle name="SAPBEXexcGood2 5 3 8" xfId="26174"/>
    <cellStyle name="SAPBEXexcGood2 5 4" xfId="11379"/>
    <cellStyle name="SAPBEXexcGood2 5 5" xfId="12743"/>
    <cellStyle name="SAPBEXexcGood2 5 6" xfId="17032"/>
    <cellStyle name="SAPBEXexcGood2 5 7" xfId="21335"/>
    <cellStyle name="SAPBEXexcGood2 5 8" xfId="25530"/>
    <cellStyle name="SAPBEXexcGood2 6" xfId="3321"/>
    <cellStyle name="SAPBEXexcGood2 6 2" xfId="5835"/>
    <cellStyle name="SAPBEXexcGood2 6 2 2" xfId="7103"/>
    <cellStyle name="SAPBEXexcGood2 6 2 2 2" xfId="11440"/>
    <cellStyle name="SAPBEXexcGood2 6 2 2 3" xfId="15491"/>
    <cellStyle name="SAPBEXexcGood2 6 2 2 4" xfId="19746"/>
    <cellStyle name="SAPBEXexcGood2 6 2 2 5" xfId="24010"/>
    <cellStyle name="SAPBEXexcGood2 6 2 2 6" xfId="28134"/>
    <cellStyle name="SAPBEXexcGood2 6 2 3" xfId="8341"/>
    <cellStyle name="SAPBEXexcGood2 6 2 3 2" xfId="11538"/>
    <cellStyle name="SAPBEXexcGood2 6 2 3 3" xfId="16728"/>
    <cellStyle name="SAPBEXexcGood2 6 2 3 4" xfId="20975"/>
    <cellStyle name="SAPBEXexcGood2 6 2 3 5" xfId="25234"/>
    <cellStyle name="SAPBEXexcGood2 6 2 3 6" xfId="29341"/>
    <cellStyle name="SAPBEXexcGood2 6 2 4" xfId="8568"/>
    <cellStyle name="SAPBEXexcGood2 6 2 5" xfId="14237"/>
    <cellStyle name="SAPBEXexcGood2 6 2 6" xfId="18480"/>
    <cellStyle name="SAPBEXexcGood2 6 2 7" xfId="22793"/>
    <cellStyle name="SAPBEXexcGood2 6 2 8" xfId="26929"/>
    <cellStyle name="SAPBEXexcGood2 6 3" xfId="5079"/>
    <cellStyle name="SAPBEXexcGood2 6 3 2" xfId="6349"/>
    <cellStyle name="SAPBEXexcGood2 6 3 2 2" xfId="11425"/>
    <cellStyle name="SAPBEXexcGood2 6 3 2 3" xfId="14738"/>
    <cellStyle name="SAPBEXexcGood2 6 3 2 4" xfId="18993"/>
    <cellStyle name="SAPBEXexcGood2 6 3 2 5" xfId="23257"/>
    <cellStyle name="SAPBEXexcGood2 6 3 2 6" xfId="27381"/>
    <cellStyle name="SAPBEXexcGood2 6 3 3" xfId="7587"/>
    <cellStyle name="SAPBEXexcGood2 6 3 3 2" xfId="3922"/>
    <cellStyle name="SAPBEXexcGood2 6 3 3 3" xfId="15974"/>
    <cellStyle name="SAPBEXexcGood2 6 3 3 4" xfId="20221"/>
    <cellStyle name="SAPBEXexcGood2 6 3 3 5" xfId="24480"/>
    <cellStyle name="SAPBEXexcGood2 6 3 3 6" xfId="28587"/>
    <cellStyle name="SAPBEXexcGood2 6 3 4" xfId="9790"/>
    <cellStyle name="SAPBEXexcGood2 6 3 5" xfId="13482"/>
    <cellStyle name="SAPBEXexcGood2 6 3 6" xfId="17726"/>
    <cellStyle name="SAPBEXexcGood2 6 3 7" xfId="22038"/>
    <cellStyle name="SAPBEXexcGood2 6 3 8" xfId="26175"/>
    <cellStyle name="SAPBEXexcGood2 6 4" xfId="10927"/>
    <cellStyle name="SAPBEXexcGood2 6 5" xfId="12744"/>
    <cellStyle name="SAPBEXexcGood2 6 6" xfId="17033"/>
    <cellStyle name="SAPBEXexcGood2 6 7" xfId="21336"/>
    <cellStyle name="SAPBEXexcGood2 6 8" xfId="25531"/>
    <cellStyle name="SAPBEXexcGood2 7" xfId="3287"/>
    <cellStyle name="SAPBEXexcGood2 7 2" xfId="5834"/>
    <cellStyle name="SAPBEXexcGood2 7 2 2" xfId="7102"/>
    <cellStyle name="SAPBEXexcGood2 7 2 2 2" xfId="11714"/>
    <cellStyle name="SAPBEXexcGood2 7 2 2 3" xfId="15490"/>
    <cellStyle name="SAPBEXexcGood2 7 2 2 4" xfId="19745"/>
    <cellStyle name="SAPBEXexcGood2 7 2 2 5" xfId="24009"/>
    <cellStyle name="SAPBEXexcGood2 7 2 2 6" xfId="28133"/>
    <cellStyle name="SAPBEXexcGood2 7 2 3" xfId="8340"/>
    <cellStyle name="SAPBEXexcGood2 7 2 3 2" xfId="10409"/>
    <cellStyle name="SAPBEXexcGood2 7 2 3 3" xfId="16727"/>
    <cellStyle name="SAPBEXexcGood2 7 2 3 4" xfId="20974"/>
    <cellStyle name="SAPBEXexcGood2 7 2 3 5" xfId="25233"/>
    <cellStyle name="SAPBEXexcGood2 7 2 3 6" xfId="29340"/>
    <cellStyle name="SAPBEXexcGood2 7 2 4" xfId="4206"/>
    <cellStyle name="SAPBEXexcGood2 7 2 5" xfId="14236"/>
    <cellStyle name="SAPBEXexcGood2 7 2 6" xfId="18479"/>
    <cellStyle name="SAPBEXexcGood2 7 2 7" xfId="22792"/>
    <cellStyle name="SAPBEXexcGood2 7 2 8" xfId="26928"/>
    <cellStyle name="SAPBEXexcGood2 7 3" xfId="5080"/>
    <cellStyle name="SAPBEXexcGood2 7 3 2" xfId="6350"/>
    <cellStyle name="SAPBEXexcGood2 7 3 2 2" xfId="7377"/>
    <cellStyle name="SAPBEXexcGood2 7 3 2 3" xfId="14739"/>
    <cellStyle name="SAPBEXexcGood2 7 3 2 4" xfId="18994"/>
    <cellStyle name="SAPBEXexcGood2 7 3 2 5" xfId="23258"/>
    <cellStyle name="SAPBEXexcGood2 7 3 2 6" xfId="27382"/>
    <cellStyle name="SAPBEXexcGood2 7 3 3" xfId="7588"/>
    <cellStyle name="SAPBEXexcGood2 7 3 3 2" xfId="10220"/>
    <cellStyle name="SAPBEXexcGood2 7 3 3 3" xfId="15975"/>
    <cellStyle name="SAPBEXexcGood2 7 3 3 4" xfId="20222"/>
    <cellStyle name="SAPBEXexcGood2 7 3 3 5" xfId="24481"/>
    <cellStyle name="SAPBEXexcGood2 7 3 3 6" xfId="28588"/>
    <cellStyle name="SAPBEXexcGood2 7 3 4" xfId="9968"/>
    <cellStyle name="SAPBEXexcGood2 7 3 5" xfId="13483"/>
    <cellStyle name="SAPBEXexcGood2 7 3 6" xfId="17727"/>
    <cellStyle name="SAPBEXexcGood2 7 3 7" xfId="22039"/>
    <cellStyle name="SAPBEXexcGood2 7 3 8" xfId="26176"/>
    <cellStyle name="SAPBEXexcGood2 7 4" xfId="3926"/>
    <cellStyle name="SAPBEXexcGood2 7 5" xfId="12745"/>
    <cellStyle name="SAPBEXexcGood2 7 6" xfId="17034"/>
    <cellStyle name="SAPBEXexcGood2 7 7" xfId="21337"/>
    <cellStyle name="SAPBEXexcGood2 7 8" xfId="25532"/>
    <cellStyle name="SAPBEXexcGood2 8" xfId="3488"/>
    <cellStyle name="SAPBEXexcGood2 8 2" xfId="5833"/>
    <cellStyle name="SAPBEXexcGood2 8 2 2" xfId="7101"/>
    <cellStyle name="SAPBEXexcGood2 8 2 2 2" xfId="4338"/>
    <cellStyle name="SAPBEXexcGood2 8 2 2 3" xfId="15489"/>
    <cellStyle name="SAPBEXexcGood2 8 2 2 4" xfId="19744"/>
    <cellStyle name="SAPBEXexcGood2 8 2 2 5" xfId="24008"/>
    <cellStyle name="SAPBEXexcGood2 8 2 2 6" xfId="28132"/>
    <cellStyle name="SAPBEXexcGood2 8 2 3" xfId="8339"/>
    <cellStyle name="SAPBEXexcGood2 8 2 3 2" xfId="9247"/>
    <cellStyle name="SAPBEXexcGood2 8 2 3 3" xfId="16726"/>
    <cellStyle name="SAPBEXexcGood2 8 2 3 4" xfId="20973"/>
    <cellStyle name="SAPBEXexcGood2 8 2 3 5" xfId="25232"/>
    <cellStyle name="SAPBEXexcGood2 8 2 3 6" xfId="29339"/>
    <cellStyle name="SAPBEXexcGood2 8 2 4" xfId="11891"/>
    <cellStyle name="SAPBEXexcGood2 8 2 5" xfId="14235"/>
    <cellStyle name="SAPBEXexcGood2 8 2 6" xfId="18478"/>
    <cellStyle name="SAPBEXexcGood2 8 2 7" xfId="22791"/>
    <cellStyle name="SAPBEXexcGood2 8 2 8" xfId="26927"/>
    <cellStyle name="SAPBEXexcGood2 8 3" xfId="5081"/>
    <cellStyle name="SAPBEXexcGood2 8 3 2" xfId="6351"/>
    <cellStyle name="SAPBEXexcGood2 8 3 2 2" xfId="9291"/>
    <cellStyle name="SAPBEXexcGood2 8 3 2 3" xfId="14740"/>
    <cellStyle name="SAPBEXexcGood2 8 3 2 4" xfId="18995"/>
    <cellStyle name="SAPBEXexcGood2 8 3 2 5" xfId="23259"/>
    <cellStyle name="SAPBEXexcGood2 8 3 2 6" xfId="27383"/>
    <cellStyle name="SAPBEXexcGood2 8 3 3" xfId="7589"/>
    <cellStyle name="SAPBEXexcGood2 8 3 3 2" xfId="12071"/>
    <cellStyle name="SAPBEXexcGood2 8 3 3 3" xfId="15976"/>
    <cellStyle name="SAPBEXexcGood2 8 3 3 4" xfId="20223"/>
    <cellStyle name="SAPBEXexcGood2 8 3 3 5" xfId="24482"/>
    <cellStyle name="SAPBEXexcGood2 8 3 3 6" xfId="28589"/>
    <cellStyle name="SAPBEXexcGood2 8 3 4" xfId="10601"/>
    <cellStyle name="SAPBEXexcGood2 8 3 5" xfId="13484"/>
    <cellStyle name="SAPBEXexcGood2 8 3 6" xfId="17728"/>
    <cellStyle name="SAPBEXexcGood2 8 3 7" xfId="22040"/>
    <cellStyle name="SAPBEXexcGood2 8 3 8" xfId="26177"/>
    <cellStyle name="SAPBEXexcGood2 8 4" xfId="4699"/>
    <cellStyle name="SAPBEXexcGood2 8 5" xfId="12746"/>
    <cellStyle name="SAPBEXexcGood2 8 6" xfId="17035"/>
    <cellStyle name="SAPBEXexcGood2 8 7" xfId="21338"/>
    <cellStyle name="SAPBEXexcGood2 8 8" xfId="25533"/>
    <cellStyle name="SAPBEXexcGood2 9" xfId="3234"/>
    <cellStyle name="SAPBEXexcGood2 9 2" xfId="5832"/>
    <cellStyle name="SAPBEXexcGood2 9 2 2" xfId="7100"/>
    <cellStyle name="SAPBEXexcGood2 9 2 2 2" xfId="10937"/>
    <cellStyle name="SAPBEXexcGood2 9 2 2 3" xfId="15488"/>
    <cellStyle name="SAPBEXexcGood2 9 2 2 4" xfId="19743"/>
    <cellStyle name="SAPBEXexcGood2 9 2 2 5" xfId="24007"/>
    <cellStyle name="SAPBEXexcGood2 9 2 2 6" xfId="28131"/>
    <cellStyle name="SAPBEXexcGood2 9 2 3" xfId="8338"/>
    <cellStyle name="SAPBEXexcGood2 9 2 3 2" xfId="4250"/>
    <cellStyle name="SAPBEXexcGood2 9 2 3 3" xfId="16725"/>
    <cellStyle name="SAPBEXexcGood2 9 2 3 4" xfId="20972"/>
    <cellStyle name="SAPBEXexcGood2 9 2 3 5" xfId="25231"/>
    <cellStyle name="SAPBEXexcGood2 9 2 3 6" xfId="29338"/>
    <cellStyle name="SAPBEXexcGood2 9 2 4" xfId="10966"/>
    <cellStyle name="SAPBEXexcGood2 9 2 5" xfId="14234"/>
    <cellStyle name="SAPBEXexcGood2 9 2 6" xfId="18477"/>
    <cellStyle name="SAPBEXexcGood2 9 2 7" xfId="22790"/>
    <cellStyle name="SAPBEXexcGood2 9 2 8" xfId="26926"/>
    <cellStyle name="SAPBEXexcGood2 9 3" xfId="5082"/>
    <cellStyle name="SAPBEXexcGood2 9 3 2" xfId="6352"/>
    <cellStyle name="SAPBEXexcGood2 9 3 2 2" xfId="10454"/>
    <cellStyle name="SAPBEXexcGood2 9 3 2 3" xfId="14741"/>
    <cellStyle name="SAPBEXexcGood2 9 3 2 4" xfId="18996"/>
    <cellStyle name="SAPBEXexcGood2 9 3 2 5" xfId="23260"/>
    <cellStyle name="SAPBEXexcGood2 9 3 2 6" xfId="27384"/>
    <cellStyle name="SAPBEXexcGood2 9 3 3" xfId="7590"/>
    <cellStyle name="SAPBEXexcGood2 9 3 3 2" xfId="9922"/>
    <cellStyle name="SAPBEXexcGood2 9 3 3 3" xfId="15977"/>
    <cellStyle name="SAPBEXexcGood2 9 3 3 4" xfId="20224"/>
    <cellStyle name="SAPBEXexcGood2 9 3 3 5" xfId="24483"/>
    <cellStyle name="SAPBEXexcGood2 9 3 3 6" xfId="28590"/>
    <cellStyle name="SAPBEXexcGood2 9 3 4" xfId="11489"/>
    <cellStyle name="SAPBEXexcGood2 9 3 5" xfId="13485"/>
    <cellStyle name="SAPBEXexcGood2 9 3 6" xfId="17729"/>
    <cellStyle name="SAPBEXexcGood2 9 3 7" xfId="22041"/>
    <cellStyle name="SAPBEXexcGood2 9 3 8" xfId="26178"/>
    <cellStyle name="SAPBEXexcGood2 9 4" xfId="10888"/>
    <cellStyle name="SAPBEXexcGood2 9 5" xfId="12747"/>
    <cellStyle name="SAPBEXexcGood2 9 6" xfId="17036"/>
    <cellStyle name="SAPBEXexcGood2 9 7" xfId="21339"/>
    <cellStyle name="SAPBEXexcGood2 9 8" xfId="25534"/>
    <cellStyle name="SAPBEXexcGood3" xfId="122"/>
    <cellStyle name="SAPBEXexcGood3 10" xfId="3557"/>
    <cellStyle name="SAPBEXexcGood3 10 2" xfId="5830"/>
    <cellStyle name="SAPBEXexcGood3 10 2 2" xfId="7098"/>
    <cellStyle name="SAPBEXexcGood3 10 2 2 2" xfId="4269"/>
    <cellStyle name="SAPBEXexcGood3 10 2 2 3" xfId="15486"/>
    <cellStyle name="SAPBEXexcGood3 10 2 2 4" xfId="19741"/>
    <cellStyle name="SAPBEXexcGood3 10 2 2 5" xfId="24005"/>
    <cellStyle name="SAPBEXexcGood3 10 2 2 6" xfId="28129"/>
    <cellStyle name="SAPBEXexcGood3 10 2 3" xfId="8336"/>
    <cellStyle name="SAPBEXexcGood3 10 2 3 2" xfId="9897"/>
    <cellStyle name="SAPBEXexcGood3 10 2 3 3" xfId="16723"/>
    <cellStyle name="SAPBEXexcGood3 10 2 3 4" xfId="20970"/>
    <cellStyle name="SAPBEXexcGood3 10 2 3 5" xfId="25229"/>
    <cellStyle name="SAPBEXexcGood3 10 2 3 6" xfId="29336"/>
    <cellStyle name="SAPBEXexcGood3 10 2 4" xfId="10024"/>
    <cellStyle name="SAPBEXexcGood3 10 2 5" xfId="14232"/>
    <cellStyle name="SAPBEXexcGood3 10 2 6" xfId="18475"/>
    <cellStyle name="SAPBEXexcGood3 10 2 7" xfId="22788"/>
    <cellStyle name="SAPBEXexcGood3 10 2 8" xfId="26924"/>
    <cellStyle name="SAPBEXexcGood3 10 3" xfId="5084"/>
    <cellStyle name="SAPBEXexcGood3 10 3 2" xfId="6354"/>
    <cellStyle name="SAPBEXexcGood3 10 3 2 2" xfId="11582"/>
    <cellStyle name="SAPBEXexcGood3 10 3 2 3" xfId="14743"/>
    <cellStyle name="SAPBEXexcGood3 10 3 2 4" xfId="18998"/>
    <cellStyle name="SAPBEXexcGood3 10 3 2 5" xfId="23262"/>
    <cellStyle name="SAPBEXexcGood3 10 3 2 6" xfId="27386"/>
    <cellStyle name="SAPBEXexcGood3 10 3 3" xfId="7592"/>
    <cellStyle name="SAPBEXexcGood3 10 3 3 2" xfId="10433"/>
    <cellStyle name="SAPBEXexcGood3 10 3 3 3" xfId="15979"/>
    <cellStyle name="SAPBEXexcGood3 10 3 3 4" xfId="20226"/>
    <cellStyle name="SAPBEXexcGood3 10 3 3 5" xfId="24485"/>
    <cellStyle name="SAPBEXexcGood3 10 3 3 6" xfId="28592"/>
    <cellStyle name="SAPBEXexcGood3 10 3 4" xfId="11843"/>
    <cellStyle name="SAPBEXexcGood3 10 3 5" xfId="13487"/>
    <cellStyle name="SAPBEXexcGood3 10 3 6" xfId="17731"/>
    <cellStyle name="SAPBEXexcGood3 10 3 7" xfId="22043"/>
    <cellStyle name="SAPBEXexcGood3 10 3 8" xfId="26180"/>
    <cellStyle name="SAPBEXexcGood3 10 4" xfId="11868"/>
    <cellStyle name="SAPBEXexcGood3 10 5" xfId="12748"/>
    <cellStyle name="SAPBEXexcGood3 10 6" xfId="17037"/>
    <cellStyle name="SAPBEXexcGood3 10 7" xfId="21340"/>
    <cellStyle name="SAPBEXexcGood3 10 8" xfId="25535"/>
    <cellStyle name="SAPBEXexcGood3 11" xfId="3563"/>
    <cellStyle name="SAPBEXexcGood3 11 2" xfId="5829"/>
    <cellStyle name="SAPBEXexcGood3 11 2 2" xfId="7097"/>
    <cellStyle name="SAPBEXexcGood3 11 2 2 2" xfId="10826"/>
    <cellStyle name="SAPBEXexcGood3 11 2 2 3" xfId="15485"/>
    <cellStyle name="SAPBEXexcGood3 11 2 2 4" xfId="19740"/>
    <cellStyle name="SAPBEXexcGood3 11 2 2 5" xfId="24004"/>
    <cellStyle name="SAPBEXexcGood3 11 2 2 6" xfId="28128"/>
    <cellStyle name="SAPBEXexcGood3 11 2 3" xfId="8335"/>
    <cellStyle name="SAPBEXexcGood3 11 2 3 2" xfId="12172"/>
    <cellStyle name="SAPBEXexcGood3 11 2 3 3" xfId="16722"/>
    <cellStyle name="SAPBEXexcGood3 11 2 3 4" xfId="20969"/>
    <cellStyle name="SAPBEXexcGood3 11 2 3 5" xfId="25228"/>
    <cellStyle name="SAPBEXexcGood3 11 2 3 6" xfId="29335"/>
    <cellStyle name="SAPBEXexcGood3 11 2 4" xfId="9863"/>
    <cellStyle name="SAPBEXexcGood3 11 2 5" xfId="14231"/>
    <cellStyle name="SAPBEXexcGood3 11 2 6" xfId="18474"/>
    <cellStyle name="SAPBEXexcGood3 11 2 7" xfId="22787"/>
    <cellStyle name="SAPBEXexcGood3 11 2 8" xfId="26923"/>
    <cellStyle name="SAPBEXexcGood3 11 3" xfId="5085"/>
    <cellStyle name="SAPBEXexcGood3 11 3 2" xfId="6355"/>
    <cellStyle name="SAPBEXexcGood3 11 3 2 2" xfId="9685"/>
    <cellStyle name="SAPBEXexcGood3 11 3 2 3" xfId="14744"/>
    <cellStyle name="SAPBEXexcGood3 11 3 2 4" xfId="18999"/>
    <cellStyle name="SAPBEXexcGood3 11 3 2 5" xfId="23263"/>
    <cellStyle name="SAPBEXexcGood3 11 3 2 6" xfId="27387"/>
    <cellStyle name="SAPBEXexcGood3 11 3 3" xfId="7593"/>
    <cellStyle name="SAPBEXexcGood3 11 3 3 2" xfId="11944"/>
    <cellStyle name="SAPBEXexcGood3 11 3 3 3" xfId="15980"/>
    <cellStyle name="SAPBEXexcGood3 11 3 3 4" xfId="20227"/>
    <cellStyle name="SAPBEXexcGood3 11 3 3 5" xfId="24486"/>
    <cellStyle name="SAPBEXexcGood3 11 3 3 6" xfId="28593"/>
    <cellStyle name="SAPBEXexcGood3 11 3 4" xfId="9010"/>
    <cellStyle name="SAPBEXexcGood3 11 3 5" xfId="13488"/>
    <cellStyle name="SAPBEXexcGood3 11 3 6" xfId="17732"/>
    <cellStyle name="SAPBEXexcGood3 11 3 7" xfId="22044"/>
    <cellStyle name="SAPBEXexcGood3 11 3 8" xfId="26181"/>
    <cellStyle name="SAPBEXexcGood3 11 4" xfId="10591"/>
    <cellStyle name="SAPBEXexcGood3 11 5" xfId="12749"/>
    <cellStyle name="SAPBEXexcGood3 11 6" xfId="17038"/>
    <cellStyle name="SAPBEXexcGood3 11 7" xfId="21341"/>
    <cellStyle name="SAPBEXexcGood3 11 8" xfId="25536"/>
    <cellStyle name="SAPBEXexcGood3 12" xfId="3899"/>
    <cellStyle name="SAPBEXexcGood3 12 2" xfId="5828"/>
    <cellStyle name="SAPBEXexcGood3 12 2 2" xfId="7096"/>
    <cellStyle name="SAPBEXexcGood3 12 2 2 2" xfId="10310"/>
    <cellStyle name="SAPBEXexcGood3 12 2 2 3" xfId="15484"/>
    <cellStyle name="SAPBEXexcGood3 12 2 2 4" xfId="19739"/>
    <cellStyle name="SAPBEXexcGood3 12 2 2 5" xfId="24003"/>
    <cellStyle name="SAPBEXexcGood3 12 2 2 6" xfId="28127"/>
    <cellStyle name="SAPBEXexcGood3 12 2 3" xfId="8334"/>
    <cellStyle name="SAPBEXexcGood3 12 2 3 2" xfId="9902"/>
    <cellStyle name="SAPBEXexcGood3 12 2 3 3" xfId="16721"/>
    <cellStyle name="SAPBEXexcGood3 12 2 3 4" xfId="20968"/>
    <cellStyle name="SAPBEXexcGood3 12 2 3 5" xfId="25227"/>
    <cellStyle name="SAPBEXexcGood3 12 2 3 6" xfId="29334"/>
    <cellStyle name="SAPBEXexcGood3 12 2 4" xfId="11415"/>
    <cellStyle name="SAPBEXexcGood3 12 2 5" xfId="14230"/>
    <cellStyle name="SAPBEXexcGood3 12 2 6" xfId="18473"/>
    <cellStyle name="SAPBEXexcGood3 12 2 7" xfId="22786"/>
    <cellStyle name="SAPBEXexcGood3 12 2 8" xfId="26922"/>
    <cellStyle name="SAPBEXexcGood3 12 3" xfId="5086"/>
    <cellStyle name="SAPBEXexcGood3 12 3 2" xfId="6356"/>
    <cellStyle name="SAPBEXexcGood3 12 3 2 2" xfId="9531"/>
    <cellStyle name="SAPBEXexcGood3 12 3 2 3" xfId="14745"/>
    <cellStyle name="SAPBEXexcGood3 12 3 2 4" xfId="19000"/>
    <cellStyle name="SAPBEXexcGood3 12 3 2 5" xfId="23264"/>
    <cellStyle name="SAPBEXexcGood3 12 3 2 6" xfId="27388"/>
    <cellStyle name="SAPBEXexcGood3 12 3 3" xfId="7594"/>
    <cellStyle name="SAPBEXexcGood3 12 3 3 2" xfId="9511"/>
    <cellStyle name="SAPBEXexcGood3 12 3 3 3" xfId="15981"/>
    <cellStyle name="SAPBEXexcGood3 12 3 3 4" xfId="20228"/>
    <cellStyle name="SAPBEXexcGood3 12 3 3 5" xfId="24487"/>
    <cellStyle name="SAPBEXexcGood3 12 3 3 6" xfId="28594"/>
    <cellStyle name="SAPBEXexcGood3 12 3 4" xfId="9789"/>
    <cellStyle name="SAPBEXexcGood3 12 3 5" xfId="13489"/>
    <cellStyle name="SAPBEXexcGood3 12 3 6" xfId="17733"/>
    <cellStyle name="SAPBEXexcGood3 12 3 7" xfId="22045"/>
    <cellStyle name="SAPBEXexcGood3 12 3 8" xfId="26182"/>
    <cellStyle name="SAPBEXexcGood3 12 4" xfId="6055"/>
    <cellStyle name="SAPBEXexcGood3 12 5" xfId="12750"/>
    <cellStyle name="SAPBEXexcGood3 12 6" xfId="17039"/>
    <cellStyle name="SAPBEXexcGood3 12 7" xfId="21342"/>
    <cellStyle name="SAPBEXexcGood3 12 8" xfId="25537"/>
    <cellStyle name="SAPBEXexcGood3 13" xfId="3613"/>
    <cellStyle name="SAPBEXexcGood3 13 2" xfId="5827"/>
    <cellStyle name="SAPBEXexcGood3 13 2 2" xfId="7095"/>
    <cellStyle name="SAPBEXexcGood3 13 2 2 2" xfId="8989"/>
    <cellStyle name="SAPBEXexcGood3 13 2 2 3" xfId="15483"/>
    <cellStyle name="SAPBEXexcGood3 13 2 2 4" xfId="19738"/>
    <cellStyle name="SAPBEXexcGood3 13 2 2 5" xfId="24002"/>
    <cellStyle name="SAPBEXexcGood3 13 2 2 6" xfId="28126"/>
    <cellStyle name="SAPBEXexcGood3 13 2 3" xfId="8333"/>
    <cellStyle name="SAPBEXexcGood3 13 2 3 2" xfId="12168"/>
    <cellStyle name="SAPBEXexcGood3 13 2 3 3" xfId="16720"/>
    <cellStyle name="SAPBEXexcGood3 13 2 3 4" xfId="20967"/>
    <cellStyle name="SAPBEXexcGood3 13 2 3 5" xfId="25226"/>
    <cellStyle name="SAPBEXexcGood3 13 2 3 6" xfId="29333"/>
    <cellStyle name="SAPBEXexcGood3 13 2 4" xfId="9451"/>
    <cellStyle name="SAPBEXexcGood3 13 2 5" xfId="14229"/>
    <cellStyle name="SAPBEXexcGood3 13 2 6" xfId="18472"/>
    <cellStyle name="SAPBEXexcGood3 13 2 7" xfId="22785"/>
    <cellStyle name="SAPBEXexcGood3 13 2 8" xfId="26921"/>
    <cellStyle name="SAPBEXexcGood3 13 3" xfId="5087"/>
    <cellStyle name="SAPBEXexcGood3 13 3 2" xfId="6357"/>
    <cellStyle name="SAPBEXexcGood3 13 3 2 2" xfId="11325"/>
    <cellStyle name="SAPBEXexcGood3 13 3 2 3" xfId="14746"/>
    <cellStyle name="SAPBEXexcGood3 13 3 2 4" xfId="19001"/>
    <cellStyle name="SAPBEXexcGood3 13 3 2 5" xfId="23265"/>
    <cellStyle name="SAPBEXexcGood3 13 3 2 6" xfId="27389"/>
    <cellStyle name="SAPBEXexcGood3 13 3 3" xfId="7595"/>
    <cellStyle name="SAPBEXexcGood3 13 3 3 2" xfId="11349"/>
    <cellStyle name="SAPBEXexcGood3 13 3 3 3" xfId="15982"/>
    <cellStyle name="SAPBEXexcGood3 13 3 3 4" xfId="20229"/>
    <cellStyle name="SAPBEXexcGood3 13 3 3 5" xfId="24488"/>
    <cellStyle name="SAPBEXexcGood3 13 3 3 6" xfId="28595"/>
    <cellStyle name="SAPBEXexcGood3 13 3 4" xfId="8808"/>
    <cellStyle name="SAPBEXexcGood3 13 3 5" xfId="13490"/>
    <cellStyle name="SAPBEXexcGood3 13 3 6" xfId="17734"/>
    <cellStyle name="SAPBEXexcGood3 13 3 7" xfId="22046"/>
    <cellStyle name="SAPBEXexcGood3 13 3 8" xfId="26183"/>
    <cellStyle name="SAPBEXexcGood3 13 4" xfId="4033"/>
    <cellStyle name="SAPBEXexcGood3 13 5" xfId="12751"/>
    <cellStyle name="SAPBEXexcGood3 13 6" xfId="17040"/>
    <cellStyle name="SAPBEXexcGood3 13 7" xfId="21343"/>
    <cellStyle name="SAPBEXexcGood3 13 8" xfId="25538"/>
    <cellStyle name="SAPBEXexcGood3 14" xfId="3645"/>
    <cellStyle name="SAPBEXexcGood3 14 2" xfId="5826"/>
    <cellStyle name="SAPBEXexcGood3 14 2 2" xfId="7094"/>
    <cellStyle name="SAPBEXexcGood3 14 2 2 2" xfId="4710"/>
    <cellStyle name="SAPBEXexcGood3 14 2 2 3" xfId="15482"/>
    <cellStyle name="SAPBEXexcGood3 14 2 2 4" xfId="19737"/>
    <cellStyle name="SAPBEXexcGood3 14 2 2 5" xfId="24001"/>
    <cellStyle name="SAPBEXexcGood3 14 2 2 6" xfId="28125"/>
    <cellStyle name="SAPBEXexcGood3 14 2 3" xfId="8332"/>
    <cellStyle name="SAPBEXexcGood3 14 2 3 2" xfId="11929"/>
    <cellStyle name="SAPBEXexcGood3 14 2 3 3" xfId="16719"/>
    <cellStyle name="SAPBEXexcGood3 14 2 3 4" xfId="20966"/>
    <cellStyle name="SAPBEXexcGood3 14 2 3 5" xfId="25225"/>
    <cellStyle name="SAPBEXexcGood3 14 2 3 6" xfId="29332"/>
    <cellStyle name="SAPBEXexcGood3 14 2 4" xfId="8794"/>
    <cellStyle name="SAPBEXexcGood3 14 2 5" xfId="14228"/>
    <cellStyle name="SAPBEXexcGood3 14 2 6" xfId="18471"/>
    <cellStyle name="SAPBEXexcGood3 14 2 7" xfId="22784"/>
    <cellStyle name="SAPBEXexcGood3 14 2 8" xfId="26920"/>
    <cellStyle name="SAPBEXexcGood3 14 3" xfId="5088"/>
    <cellStyle name="SAPBEXexcGood3 14 3 2" xfId="6358"/>
    <cellStyle name="SAPBEXexcGood3 14 3 2 2" xfId="12052"/>
    <cellStyle name="SAPBEXexcGood3 14 3 2 3" xfId="14747"/>
    <cellStyle name="SAPBEXexcGood3 14 3 2 4" xfId="19002"/>
    <cellStyle name="SAPBEXexcGood3 14 3 2 5" xfId="23266"/>
    <cellStyle name="SAPBEXexcGood3 14 3 2 6" xfId="27390"/>
    <cellStyle name="SAPBEXexcGood3 14 3 3" xfId="7596"/>
    <cellStyle name="SAPBEXexcGood3 14 3 3 2" xfId="12072"/>
    <cellStyle name="SAPBEXexcGood3 14 3 3 3" xfId="15983"/>
    <cellStyle name="SAPBEXexcGood3 14 3 3 4" xfId="20230"/>
    <cellStyle name="SAPBEXexcGood3 14 3 3 5" xfId="24489"/>
    <cellStyle name="SAPBEXexcGood3 14 3 3 6" xfId="28596"/>
    <cellStyle name="SAPBEXexcGood3 14 3 4" xfId="9439"/>
    <cellStyle name="SAPBEXexcGood3 14 3 5" xfId="13491"/>
    <cellStyle name="SAPBEXexcGood3 14 3 6" xfId="17735"/>
    <cellStyle name="SAPBEXexcGood3 14 3 7" xfId="22047"/>
    <cellStyle name="SAPBEXexcGood3 14 3 8" xfId="26184"/>
    <cellStyle name="SAPBEXexcGood3 14 4" xfId="9708"/>
    <cellStyle name="SAPBEXexcGood3 14 5" xfId="12752"/>
    <cellStyle name="SAPBEXexcGood3 14 6" xfId="17041"/>
    <cellStyle name="SAPBEXexcGood3 14 7" xfId="21344"/>
    <cellStyle name="SAPBEXexcGood3 14 8" xfId="25539"/>
    <cellStyle name="SAPBEXexcGood3 15" xfId="3318"/>
    <cellStyle name="SAPBEXexcGood3 15 2" xfId="5825"/>
    <cellStyle name="SAPBEXexcGood3 15 2 2" xfId="7093"/>
    <cellStyle name="SAPBEXexcGood3 15 2 2 2" xfId="4480"/>
    <cellStyle name="SAPBEXexcGood3 15 2 2 3" xfId="15481"/>
    <cellStyle name="SAPBEXexcGood3 15 2 2 4" xfId="19736"/>
    <cellStyle name="SAPBEXexcGood3 15 2 2 5" xfId="24000"/>
    <cellStyle name="SAPBEXexcGood3 15 2 2 6" xfId="28124"/>
    <cellStyle name="SAPBEXexcGood3 15 2 3" xfId="8331"/>
    <cellStyle name="SAPBEXexcGood3 15 2 3 2" xfId="8584"/>
    <cellStyle name="SAPBEXexcGood3 15 2 3 3" xfId="16718"/>
    <cellStyle name="SAPBEXexcGood3 15 2 3 4" xfId="20965"/>
    <cellStyle name="SAPBEXexcGood3 15 2 3 5" xfId="25224"/>
    <cellStyle name="SAPBEXexcGood3 15 2 3 6" xfId="29331"/>
    <cellStyle name="SAPBEXexcGood3 15 2 4" xfId="4560"/>
    <cellStyle name="SAPBEXexcGood3 15 2 5" xfId="14227"/>
    <cellStyle name="SAPBEXexcGood3 15 2 6" xfId="18470"/>
    <cellStyle name="SAPBEXexcGood3 15 2 7" xfId="22783"/>
    <cellStyle name="SAPBEXexcGood3 15 2 8" xfId="26919"/>
    <cellStyle name="SAPBEXexcGood3 15 3" xfId="5089"/>
    <cellStyle name="SAPBEXexcGood3 15 3 2" xfId="6359"/>
    <cellStyle name="SAPBEXexcGood3 15 3 2 2" xfId="8786"/>
    <cellStyle name="SAPBEXexcGood3 15 3 2 3" xfId="14748"/>
    <cellStyle name="SAPBEXexcGood3 15 3 2 4" xfId="19003"/>
    <cellStyle name="SAPBEXexcGood3 15 3 2 5" xfId="23267"/>
    <cellStyle name="SAPBEXexcGood3 15 3 2 6" xfId="27391"/>
    <cellStyle name="SAPBEXexcGood3 15 3 3" xfId="7597"/>
    <cellStyle name="SAPBEXexcGood3 15 3 3 2" xfId="8764"/>
    <cellStyle name="SAPBEXexcGood3 15 3 3 3" xfId="15984"/>
    <cellStyle name="SAPBEXexcGood3 15 3 3 4" xfId="20231"/>
    <cellStyle name="SAPBEXexcGood3 15 3 3 5" xfId="24490"/>
    <cellStyle name="SAPBEXexcGood3 15 3 3 6" xfId="28597"/>
    <cellStyle name="SAPBEXexcGood3 15 3 4" xfId="9106"/>
    <cellStyle name="SAPBEXexcGood3 15 3 5" xfId="13492"/>
    <cellStyle name="SAPBEXexcGood3 15 3 6" xfId="17736"/>
    <cellStyle name="SAPBEXexcGood3 15 3 7" xfId="22048"/>
    <cellStyle name="SAPBEXexcGood3 15 3 8" xfId="26185"/>
    <cellStyle name="SAPBEXexcGood3 15 4" xfId="10375"/>
    <cellStyle name="SAPBEXexcGood3 15 5" xfId="12753"/>
    <cellStyle name="SAPBEXexcGood3 15 6" xfId="17042"/>
    <cellStyle name="SAPBEXexcGood3 15 7" xfId="21345"/>
    <cellStyle name="SAPBEXexcGood3 15 8" xfId="25540"/>
    <cellStyle name="SAPBEXexcGood3 16" xfId="3358"/>
    <cellStyle name="SAPBEXexcGood3 16 2" xfId="5824"/>
    <cellStyle name="SAPBEXexcGood3 16 2 2" xfId="7092"/>
    <cellStyle name="SAPBEXexcGood3 16 2 2 2" xfId="11339"/>
    <cellStyle name="SAPBEXexcGood3 16 2 2 3" xfId="15480"/>
    <cellStyle name="SAPBEXexcGood3 16 2 2 4" xfId="19735"/>
    <cellStyle name="SAPBEXexcGood3 16 2 2 5" xfId="23999"/>
    <cellStyle name="SAPBEXexcGood3 16 2 2 6" xfId="28123"/>
    <cellStyle name="SAPBEXexcGood3 16 2 3" xfId="8330"/>
    <cellStyle name="SAPBEXexcGood3 16 2 3 2" xfId="12173"/>
    <cellStyle name="SAPBEXexcGood3 16 2 3 3" xfId="16717"/>
    <cellStyle name="SAPBEXexcGood3 16 2 3 4" xfId="20964"/>
    <cellStyle name="SAPBEXexcGood3 16 2 3 5" xfId="25223"/>
    <cellStyle name="SAPBEXexcGood3 16 2 3 6" xfId="29330"/>
    <cellStyle name="SAPBEXexcGood3 16 2 4" xfId="9014"/>
    <cellStyle name="SAPBEXexcGood3 16 2 5" xfId="14226"/>
    <cellStyle name="SAPBEXexcGood3 16 2 6" xfId="18469"/>
    <cellStyle name="SAPBEXexcGood3 16 2 7" xfId="22782"/>
    <cellStyle name="SAPBEXexcGood3 16 2 8" xfId="26918"/>
    <cellStyle name="SAPBEXexcGood3 16 3" xfId="5090"/>
    <cellStyle name="SAPBEXexcGood3 16 3 2" xfId="6360"/>
    <cellStyle name="SAPBEXexcGood3 16 3 2 2" xfId="8946"/>
    <cellStyle name="SAPBEXexcGood3 16 3 2 3" xfId="14749"/>
    <cellStyle name="SAPBEXexcGood3 16 3 2 4" xfId="19004"/>
    <cellStyle name="SAPBEXexcGood3 16 3 2 5" xfId="23268"/>
    <cellStyle name="SAPBEXexcGood3 16 3 2 6" xfId="27392"/>
    <cellStyle name="SAPBEXexcGood3 16 3 3" xfId="7598"/>
    <cellStyle name="SAPBEXexcGood3 16 3 3 2" xfId="11782"/>
    <cellStyle name="SAPBEXexcGood3 16 3 3 3" xfId="15985"/>
    <cellStyle name="SAPBEXexcGood3 16 3 3 4" xfId="20232"/>
    <cellStyle name="SAPBEXexcGood3 16 3 3 5" xfId="24491"/>
    <cellStyle name="SAPBEXexcGood3 16 3 3 6" xfId="28598"/>
    <cellStyle name="SAPBEXexcGood3 16 3 4" xfId="8690"/>
    <cellStyle name="SAPBEXexcGood3 16 3 5" xfId="13493"/>
    <cellStyle name="SAPBEXexcGood3 16 3 6" xfId="17737"/>
    <cellStyle name="SAPBEXexcGood3 16 3 7" xfId="22049"/>
    <cellStyle name="SAPBEXexcGood3 16 3 8" xfId="26186"/>
    <cellStyle name="SAPBEXexcGood3 16 4" xfId="9412"/>
    <cellStyle name="SAPBEXexcGood3 16 5" xfId="12754"/>
    <cellStyle name="SAPBEXexcGood3 16 6" xfId="17043"/>
    <cellStyle name="SAPBEXexcGood3 16 7" xfId="21346"/>
    <cellStyle name="SAPBEXexcGood3 16 8" xfId="25541"/>
    <cellStyle name="SAPBEXexcGood3 17" xfId="3653"/>
    <cellStyle name="SAPBEXexcGood3 17 2" xfId="5823"/>
    <cellStyle name="SAPBEXexcGood3 17 2 2" xfId="7091"/>
    <cellStyle name="SAPBEXexcGood3 17 2 2 2" xfId="11175"/>
    <cellStyle name="SAPBEXexcGood3 17 2 2 3" xfId="15479"/>
    <cellStyle name="SAPBEXexcGood3 17 2 2 4" xfId="19734"/>
    <cellStyle name="SAPBEXexcGood3 17 2 2 5" xfId="23998"/>
    <cellStyle name="SAPBEXexcGood3 17 2 2 6" xfId="28122"/>
    <cellStyle name="SAPBEXexcGood3 17 2 3" xfId="8329"/>
    <cellStyle name="SAPBEXexcGood3 17 2 3 2" xfId="11624"/>
    <cellStyle name="SAPBEXexcGood3 17 2 3 3" xfId="16716"/>
    <cellStyle name="SAPBEXexcGood3 17 2 3 4" xfId="20963"/>
    <cellStyle name="SAPBEXexcGood3 17 2 3 5" xfId="25222"/>
    <cellStyle name="SAPBEXexcGood3 17 2 3 6" xfId="29329"/>
    <cellStyle name="SAPBEXexcGood3 17 2 4" xfId="8862"/>
    <cellStyle name="SAPBEXexcGood3 17 2 5" xfId="14225"/>
    <cellStyle name="SAPBEXexcGood3 17 2 6" xfId="18468"/>
    <cellStyle name="SAPBEXexcGood3 17 2 7" xfId="22781"/>
    <cellStyle name="SAPBEXexcGood3 17 2 8" xfId="26917"/>
    <cellStyle name="SAPBEXexcGood3 17 3" xfId="5091"/>
    <cellStyle name="SAPBEXexcGood3 17 3 2" xfId="6361"/>
    <cellStyle name="SAPBEXexcGood3 17 3 2 2" xfId="9131"/>
    <cellStyle name="SAPBEXexcGood3 17 3 2 3" xfId="14750"/>
    <cellStyle name="SAPBEXexcGood3 17 3 2 4" xfId="19005"/>
    <cellStyle name="SAPBEXexcGood3 17 3 2 5" xfId="23269"/>
    <cellStyle name="SAPBEXexcGood3 17 3 2 6" xfId="27393"/>
    <cellStyle name="SAPBEXexcGood3 17 3 3" xfId="7599"/>
    <cellStyle name="SAPBEXexcGood3 17 3 3 2" xfId="11562"/>
    <cellStyle name="SAPBEXexcGood3 17 3 3 3" xfId="15986"/>
    <cellStyle name="SAPBEXexcGood3 17 3 3 4" xfId="20233"/>
    <cellStyle name="SAPBEXexcGood3 17 3 3 5" xfId="24492"/>
    <cellStyle name="SAPBEXexcGood3 17 3 3 6" xfId="28599"/>
    <cellStyle name="SAPBEXexcGood3 17 3 4" xfId="8847"/>
    <cellStyle name="SAPBEXexcGood3 17 3 5" xfId="13494"/>
    <cellStyle name="SAPBEXexcGood3 17 3 6" xfId="17738"/>
    <cellStyle name="SAPBEXexcGood3 17 3 7" xfId="22050"/>
    <cellStyle name="SAPBEXexcGood3 17 3 8" xfId="26187"/>
    <cellStyle name="SAPBEXexcGood3 17 4" xfId="4487"/>
    <cellStyle name="SAPBEXexcGood3 17 5" xfId="12755"/>
    <cellStyle name="SAPBEXexcGood3 17 6" xfId="17044"/>
    <cellStyle name="SAPBEXexcGood3 17 7" xfId="21347"/>
    <cellStyle name="SAPBEXexcGood3 17 8" xfId="25542"/>
    <cellStyle name="SAPBEXexcGood3 18" xfId="3429"/>
    <cellStyle name="SAPBEXexcGood3 18 2" xfId="5822"/>
    <cellStyle name="SAPBEXexcGood3 18 2 2" xfId="7090"/>
    <cellStyle name="SAPBEXexcGood3 18 2 2 2" xfId="9664"/>
    <cellStyle name="SAPBEXexcGood3 18 2 2 3" xfId="15478"/>
    <cellStyle name="SAPBEXexcGood3 18 2 2 4" xfId="19733"/>
    <cellStyle name="SAPBEXexcGood3 18 2 2 5" xfId="23997"/>
    <cellStyle name="SAPBEXexcGood3 18 2 2 6" xfId="28121"/>
    <cellStyle name="SAPBEXexcGood3 18 2 3" xfId="8328"/>
    <cellStyle name="SAPBEXexcGood3 18 2 3 2" xfId="11786"/>
    <cellStyle name="SAPBEXexcGood3 18 2 3 3" xfId="16715"/>
    <cellStyle name="SAPBEXexcGood3 18 2 3 4" xfId="20962"/>
    <cellStyle name="SAPBEXexcGood3 18 2 3 5" xfId="25221"/>
    <cellStyle name="SAPBEXexcGood3 18 2 3 6" xfId="29328"/>
    <cellStyle name="SAPBEXexcGood3 18 2 4" xfId="8705"/>
    <cellStyle name="SAPBEXexcGood3 18 2 5" xfId="14224"/>
    <cellStyle name="SAPBEXexcGood3 18 2 6" xfId="18467"/>
    <cellStyle name="SAPBEXexcGood3 18 2 7" xfId="22780"/>
    <cellStyle name="SAPBEXexcGood3 18 2 8" xfId="26916"/>
    <cellStyle name="SAPBEXexcGood3 18 3" xfId="5092"/>
    <cellStyle name="SAPBEXexcGood3 18 3 2" xfId="6362"/>
    <cellStyle name="SAPBEXexcGood3 18 3 2 2" xfId="10847"/>
    <cellStyle name="SAPBEXexcGood3 18 3 2 3" xfId="14751"/>
    <cellStyle name="SAPBEXexcGood3 18 3 2 4" xfId="19006"/>
    <cellStyle name="SAPBEXexcGood3 18 3 2 5" xfId="23270"/>
    <cellStyle name="SAPBEXexcGood3 18 3 2 6" xfId="27394"/>
    <cellStyle name="SAPBEXexcGood3 18 3 3" xfId="7600"/>
    <cellStyle name="SAPBEXexcGood3 18 3 3 2" xfId="8736"/>
    <cellStyle name="SAPBEXexcGood3 18 3 3 3" xfId="15987"/>
    <cellStyle name="SAPBEXexcGood3 18 3 3 4" xfId="20234"/>
    <cellStyle name="SAPBEXexcGood3 18 3 3 5" xfId="24493"/>
    <cellStyle name="SAPBEXexcGood3 18 3 3 6" xfId="28600"/>
    <cellStyle name="SAPBEXexcGood3 18 3 4" xfId="10171"/>
    <cellStyle name="SAPBEXexcGood3 18 3 5" xfId="13495"/>
    <cellStyle name="SAPBEXexcGood3 18 3 6" xfId="17739"/>
    <cellStyle name="SAPBEXexcGood3 18 3 7" xfId="22051"/>
    <cellStyle name="SAPBEXexcGood3 18 3 8" xfId="26188"/>
    <cellStyle name="SAPBEXexcGood3 18 4" xfId="9579"/>
    <cellStyle name="SAPBEXexcGood3 18 5" xfId="12756"/>
    <cellStyle name="SAPBEXexcGood3 18 6" xfId="17045"/>
    <cellStyle name="SAPBEXexcGood3 18 7" xfId="21348"/>
    <cellStyle name="SAPBEXexcGood3 18 8" xfId="25543"/>
    <cellStyle name="SAPBEXexcGood3 19" xfId="3597"/>
    <cellStyle name="SAPBEXexcGood3 19 2" xfId="5821"/>
    <cellStyle name="SAPBEXexcGood3 19 2 2" xfId="7089"/>
    <cellStyle name="SAPBEXexcGood3 19 2 2 2" xfId="9146"/>
    <cellStyle name="SAPBEXexcGood3 19 2 2 3" xfId="15477"/>
    <cellStyle name="SAPBEXexcGood3 19 2 2 4" xfId="19732"/>
    <cellStyle name="SAPBEXexcGood3 19 2 2 5" xfId="23996"/>
    <cellStyle name="SAPBEXexcGood3 19 2 2 6" xfId="28120"/>
    <cellStyle name="SAPBEXexcGood3 19 2 3" xfId="8327"/>
    <cellStyle name="SAPBEXexcGood3 19 2 3 2" xfId="10356"/>
    <cellStyle name="SAPBEXexcGood3 19 2 3 3" xfId="16714"/>
    <cellStyle name="SAPBEXexcGood3 19 2 3 4" xfId="20961"/>
    <cellStyle name="SAPBEXexcGood3 19 2 3 5" xfId="25220"/>
    <cellStyle name="SAPBEXexcGood3 19 2 3 6" xfId="29327"/>
    <cellStyle name="SAPBEXexcGood3 19 2 4" xfId="10284"/>
    <cellStyle name="SAPBEXexcGood3 19 2 5" xfId="14223"/>
    <cellStyle name="SAPBEXexcGood3 19 2 6" xfId="18466"/>
    <cellStyle name="SAPBEXexcGood3 19 2 7" xfId="22779"/>
    <cellStyle name="SAPBEXexcGood3 19 2 8" xfId="26915"/>
    <cellStyle name="SAPBEXexcGood3 19 3" xfId="5093"/>
    <cellStyle name="SAPBEXexcGood3 19 3 2" xfId="6363"/>
    <cellStyle name="SAPBEXexcGood3 19 3 2 2" xfId="10693"/>
    <cellStyle name="SAPBEXexcGood3 19 3 2 3" xfId="14752"/>
    <cellStyle name="SAPBEXexcGood3 19 3 2 4" xfId="19007"/>
    <cellStyle name="SAPBEXexcGood3 19 3 2 5" xfId="23271"/>
    <cellStyle name="SAPBEXexcGood3 19 3 2 6" xfId="27395"/>
    <cellStyle name="SAPBEXexcGood3 19 3 3" xfId="7601"/>
    <cellStyle name="SAPBEXexcGood3 19 3 3 2" xfId="10673"/>
    <cellStyle name="SAPBEXexcGood3 19 3 3 3" xfId="15988"/>
    <cellStyle name="SAPBEXexcGood3 19 3 3 4" xfId="20235"/>
    <cellStyle name="SAPBEXexcGood3 19 3 3 5" xfId="24494"/>
    <cellStyle name="SAPBEXexcGood3 19 3 3 6" xfId="28601"/>
    <cellStyle name="SAPBEXexcGood3 19 3 4" xfId="9788"/>
    <cellStyle name="SAPBEXexcGood3 19 3 5" xfId="13496"/>
    <cellStyle name="SAPBEXexcGood3 19 3 6" xfId="17740"/>
    <cellStyle name="SAPBEXexcGood3 19 3 7" xfId="22052"/>
    <cellStyle name="SAPBEXexcGood3 19 3 8" xfId="26189"/>
    <cellStyle name="SAPBEXexcGood3 19 4" xfId="4183"/>
    <cellStyle name="SAPBEXexcGood3 19 5" xfId="12757"/>
    <cellStyle name="SAPBEXexcGood3 19 6" xfId="17046"/>
    <cellStyle name="SAPBEXexcGood3 19 7" xfId="21349"/>
    <cellStyle name="SAPBEXexcGood3 19 8" xfId="25544"/>
    <cellStyle name="SAPBEXexcGood3 2" xfId="3706"/>
    <cellStyle name="SAPBEXexcGood3 2 2" xfId="5820"/>
    <cellStyle name="SAPBEXexcGood3 2 2 2" xfId="7088"/>
    <cellStyle name="SAPBEXexcGood3 2 2 2 2" xfId="10150"/>
    <cellStyle name="SAPBEXexcGood3 2 2 2 3" xfId="15476"/>
    <cellStyle name="SAPBEXexcGood3 2 2 2 4" xfId="19731"/>
    <cellStyle name="SAPBEXexcGood3 2 2 2 5" xfId="23995"/>
    <cellStyle name="SAPBEXexcGood3 2 2 2 6" xfId="28119"/>
    <cellStyle name="SAPBEXexcGood3 2 2 3" xfId="8326"/>
    <cellStyle name="SAPBEXexcGood3 2 2 3 2" xfId="12165"/>
    <cellStyle name="SAPBEXexcGood3 2 2 3 3" xfId="16713"/>
    <cellStyle name="SAPBEXexcGood3 2 2 3 4" xfId="20960"/>
    <cellStyle name="SAPBEXexcGood3 2 2 3 5" xfId="25219"/>
    <cellStyle name="SAPBEXexcGood3 2 2 3 6" xfId="29326"/>
    <cellStyle name="SAPBEXexcGood3 2 2 4" xfId="10613"/>
    <cellStyle name="SAPBEXexcGood3 2 2 5" xfId="14222"/>
    <cellStyle name="SAPBEXexcGood3 2 2 6" xfId="18465"/>
    <cellStyle name="SAPBEXexcGood3 2 2 7" xfId="22778"/>
    <cellStyle name="SAPBEXexcGood3 2 2 8" xfId="26914"/>
    <cellStyle name="SAPBEXexcGood3 2 3" xfId="5094"/>
    <cellStyle name="SAPBEXexcGood3 2 3 2" xfId="6364"/>
    <cellStyle name="SAPBEXexcGood3 2 3 2 2" xfId="7402"/>
    <cellStyle name="SAPBEXexcGood3 2 3 2 3" xfId="14753"/>
    <cellStyle name="SAPBEXexcGood3 2 3 2 4" xfId="19008"/>
    <cellStyle name="SAPBEXexcGood3 2 3 2 5" xfId="23272"/>
    <cellStyle name="SAPBEXexcGood3 2 3 2 6" xfId="27396"/>
    <cellStyle name="SAPBEXexcGood3 2 3 3" xfId="7602"/>
    <cellStyle name="SAPBEXexcGood3 2 3 3 2" xfId="6096"/>
    <cellStyle name="SAPBEXexcGood3 2 3 3 3" xfId="15989"/>
    <cellStyle name="SAPBEXexcGood3 2 3 3 4" xfId="20236"/>
    <cellStyle name="SAPBEXexcGood3 2 3 3 5" xfId="24495"/>
    <cellStyle name="SAPBEXexcGood3 2 3 3 6" xfId="28602"/>
    <cellStyle name="SAPBEXexcGood3 2 3 4" xfId="11506"/>
    <cellStyle name="SAPBEXexcGood3 2 3 5" xfId="13497"/>
    <cellStyle name="SAPBEXexcGood3 2 3 6" xfId="17741"/>
    <cellStyle name="SAPBEXexcGood3 2 3 7" xfId="22053"/>
    <cellStyle name="SAPBEXexcGood3 2 3 8" xfId="26190"/>
    <cellStyle name="SAPBEXexcGood3 2 4" xfId="9324"/>
    <cellStyle name="SAPBEXexcGood3 2 5" xfId="12758"/>
    <cellStyle name="SAPBEXexcGood3 2 6" xfId="17047"/>
    <cellStyle name="SAPBEXexcGood3 2 7" xfId="21350"/>
    <cellStyle name="SAPBEXexcGood3 2 8" xfId="25545"/>
    <cellStyle name="SAPBEXexcGood3 20" xfId="5831"/>
    <cellStyle name="SAPBEXexcGood3 20 2" xfId="7099"/>
    <cellStyle name="SAPBEXexcGood3 20 2 2" xfId="6105"/>
    <cellStyle name="SAPBEXexcGood3 20 2 3" xfId="15487"/>
    <cellStyle name="SAPBEXexcGood3 20 2 4" xfId="19742"/>
    <cellStyle name="SAPBEXexcGood3 20 2 5" xfId="24006"/>
    <cellStyle name="SAPBEXexcGood3 20 2 6" xfId="28130"/>
    <cellStyle name="SAPBEXexcGood3 20 3" xfId="8337"/>
    <cellStyle name="SAPBEXexcGood3 20 3 2" xfId="12167"/>
    <cellStyle name="SAPBEXexcGood3 20 3 3" xfId="16724"/>
    <cellStyle name="SAPBEXexcGood3 20 3 4" xfId="20971"/>
    <cellStyle name="SAPBEXexcGood3 20 3 5" xfId="25230"/>
    <cellStyle name="SAPBEXexcGood3 20 3 6" xfId="29337"/>
    <cellStyle name="SAPBEXexcGood3 20 4" xfId="10175"/>
    <cellStyle name="SAPBEXexcGood3 20 5" xfId="14233"/>
    <cellStyle name="SAPBEXexcGood3 20 6" xfId="18476"/>
    <cellStyle name="SAPBEXexcGood3 20 7" xfId="22789"/>
    <cellStyle name="SAPBEXexcGood3 20 8" xfId="26925"/>
    <cellStyle name="SAPBEXexcGood3 21" xfId="5083"/>
    <cellStyle name="SAPBEXexcGood3 21 2" xfId="6353"/>
    <cellStyle name="SAPBEXexcGood3 21 2 2" xfId="12050"/>
    <cellStyle name="SAPBEXexcGood3 21 2 3" xfId="14742"/>
    <cellStyle name="SAPBEXexcGood3 21 2 4" xfId="18997"/>
    <cellStyle name="SAPBEXexcGood3 21 2 5" xfId="23261"/>
    <cellStyle name="SAPBEXexcGood3 21 2 6" xfId="27385"/>
    <cellStyle name="SAPBEXexcGood3 21 3" xfId="7591"/>
    <cellStyle name="SAPBEXexcGood3 21 3 2" xfId="8913"/>
    <cellStyle name="SAPBEXexcGood3 21 3 3" xfId="15978"/>
    <cellStyle name="SAPBEXexcGood3 21 3 4" xfId="20225"/>
    <cellStyle name="SAPBEXexcGood3 21 3 5" xfId="24484"/>
    <cellStyle name="SAPBEXexcGood3 21 3 6" xfId="28591"/>
    <cellStyle name="SAPBEXexcGood3 21 4" xfId="11987"/>
    <cellStyle name="SAPBEXexcGood3 21 5" xfId="13486"/>
    <cellStyle name="SAPBEXexcGood3 21 6" xfId="17730"/>
    <cellStyle name="SAPBEXexcGood3 21 7" xfId="22042"/>
    <cellStyle name="SAPBEXexcGood3 21 8" xfId="26179"/>
    <cellStyle name="SAPBEXexcGood3 22" xfId="10365"/>
    <cellStyle name="SAPBEXexcGood3 23" xfId="12284"/>
    <cellStyle name="SAPBEXexcGood3 24" xfId="13120"/>
    <cellStyle name="SAPBEXexcGood3 25" xfId="17427"/>
    <cellStyle name="SAPBEXexcGood3 26" xfId="21695"/>
    <cellStyle name="SAPBEXexcGood3 3" xfId="3827"/>
    <cellStyle name="SAPBEXexcGood3 3 2" xfId="5467"/>
    <cellStyle name="SAPBEXexcGood3 3 2 2" xfId="6735"/>
    <cellStyle name="SAPBEXexcGood3 3 2 2 2" xfId="9767"/>
    <cellStyle name="SAPBEXexcGood3 3 2 2 3" xfId="15123"/>
    <cellStyle name="SAPBEXexcGood3 3 2 2 4" xfId="19378"/>
    <cellStyle name="SAPBEXexcGood3 3 2 2 5" xfId="23642"/>
    <cellStyle name="SAPBEXexcGood3 3 2 2 6" xfId="27766"/>
    <cellStyle name="SAPBEXexcGood3 3 2 3" xfId="7973"/>
    <cellStyle name="SAPBEXexcGood3 3 2 3 2" xfId="10227"/>
    <cellStyle name="SAPBEXexcGood3 3 2 3 3" xfId="16360"/>
    <cellStyle name="SAPBEXexcGood3 3 2 3 4" xfId="20607"/>
    <cellStyle name="SAPBEXexcGood3 3 2 3 5" xfId="24866"/>
    <cellStyle name="SAPBEXexcGood3 3 2 3 6" xfId="28973"/>
    <cellStyle name="SAPBEXexcGood3 3 2 4" xfId="10609"/>
    <cellStyle name="SAPBEXexcGood3 3 2 5" xfId="13869"/>
    <cellStyle name="SAPBEXexcGood3 3 2 6" xfId="18112"/>
    <cellStyle name="SAPBEXexcGood3 3 2 7" xfId="22425"/>
    <cellStyle name="SAPBEXexcGood3 3 2 8" xfId="26561"/>
    <cellStyle name="SAPBEXexcGood3 3 3" xfId="5095"/>
    <cellStyle name="SAPBEXexcGood3 3 3 2" xfId="6365"/>
    <cellStyle name="SAPBEXexcGood3 3 3 2 2" xfId="4587"/>
    <cellStyle name="SAPBEXexcGood3 3 3 2 3" xfId="14754"/>
    <cellStyle name="SAPBEXexcGood3 3 3 2 4" xfId="19009"/>
    <cellStyle name="SAPBEXexcGood3 3 3 2 5" xfId="23273"/>
    <cellStyle name="SAPBEXexcGood3 3 3 2 6" xfId="27397"/>
    <cellStyle name="SAPBEXexcGood3 3 3 3" xfId="7603"/>
    <cellStyle name="SAPBEXexcGood3 3 3 3 2" xfId="12073"/>
    <cellStyle name="SAPBEXexcGood3 3 3 3 3" xfId="15990"/>
    <cellStyle name="SAPBEXexcGood3 3 3 3 4" xfId="20237"/>
    <cellStyle name="SAPBEXexcGood3 3 3 3 5" xfId="24496"/>
    <cellStyle name="SAPBEXexcGood3 3 3 3 6" xfId="28603"/>
    <cellStyle name="SAPBEXexcGood3 3 3 4" xfId="4193"/>
    <cellStyle name="SAPBEXexcGood3 3 3 5" xfId="13498"/>
    <cellStyle name="SAPBEXexcGood3 3 3 6" xfId="17742"/>
    <cellStyle name="SAPBEXexcGood3 3 3 7" xfId="22054"/>
    <cellStyle name="SAPBEXexcGood3 3 3 8" xfId="26191"/>
    <cellStyle name="SAPBEXexcGood3 3 4" xfId="10872"/>
    <cellStyle name="SAPBEXexcGood3 3 5" xfId="12759"/>
    <cellStyle name="SAPBEXexcGood3 3 6" xfId="17048"/>
    <cellStyle name="SAPBEXexcGood3 3 7" xfId="21351"/>
    <cellStyle name="SAPBEXexcGood3 3 8" xfId="25546"/>
    <cellStyle name="SAPBEXexcGood3 4" xfId="3860"/>
    <cellStyle name="SAPBEXexcGood3 4 2" xfId="5819"/>
    <cellStyle name="SAPBEXexcGood3 4 2 2" xfId="7087"/>
    <cellStyle name="SAPBEXexcGood3 4 2 2 2" xfId="4337"/>
    <cellStyle name="SAPBEXexcGood3 4 2 2 3" xfId="15475"/>
    <cellStyle name="SAPBEXexcGood3 4 2 2 4" xfId="19730"/>
    <cellStyle name="SAPBEXexcGood3 4 2 2 5" xfId="23994"/>
    <cellStyle name="SAPBEXexcGood3 4 2 2 6" xfId="28118"/>
    <cellStyle name="SAPBEXexcGood3 4 2 3" xfId="8325"/>
    <cellStyle name="SAPBEXexcGood3 4 2 3 2" xfId="11473"/>
    <cellStyle name="SAPBEXexcGood3 4 2 3 3" xfId="16712"/>
    <cellStyle name="SAPBEXexcGood3 4 2 3 4" xfId="20959"/>
    <cellStyle name="SAPBEXexcGood3 4 2 3 5" xfId="25218"/>
    <cellStyle name="SAPBEXexcGood3 4 2 3 6" xfId="29325"/>
    <cellStyle name="SAPBEXexcGood3 4 2 4" xfId="9954"/>
    <cellStyle name="SAPBEXexcGood3 4 2 5" xfId="14221"/>
    <cellStyle name="SAPBEXexcGood3 4 2 6" xfId="18464"/>
    <cellStyle name="SAPBEXexcGood3 4 2 7" xfId="22777"/>
    <cellStyle name="SAPBEXexcGood3 4 2 8" xfId="26913"/>
    <cellStyle name="SAPBEXexcGood3 4 3" xfId="5096"/>
    <cellStyle name="SAPBEXexcGood3 4 3 2" xfId="6366"/>
    <cellStyle name="SAPBEXexcGood3 4 3 2 2" xfId="11510"/>
    <cellStyle name="SAPBEXexcGood3 4 3 2 3" xfId="14755"/>
    <cellStyle name="SAPBEXexcGood3 4 3 2 4" xfId="19010"/>
    <cellStyle name="SAPBEXexcGood3 4 3 2 5" xfId="23274"/>
    <cellStyle name="SAPBEXexcGood3 4 3 2 6" xfId="27398"/>
    <cellStyle name="SAPBEXexcGood3 4 3 3" xfId="7604"/>
    <cellStyle name="SAPBEXexcGood3 4 3 3 2" xfId="11917"/>
    <cellStyle name="SAPBEXexcGood3 4 3 3 3" xfId="15991"/>
    <cellStyle name="SAPBEXexcGood3 4 3 3 4" xfId="20238"/>
    <cellStyle name="SAPBEXexcGood3 4 3 3 5" xfId="24497"/>
    <cellStyle name="SAPBEXexcGood3 4 3 3 6" xfId="28604"/>
    <cellStyle name="SAPBEXexcGood3 4 3 4" xfId="10270"/>
    <cellStyle name="SAPBEXexcGood3 4 3 5" xfId="13499"/>
    <cellStyle name="SAPBEXexcGood3 4 3 6" xfId="17743"/>
    <cellStyle name="SAPBEXexcGood3 4 3 7" xfId="22055"/>
    <cellStyle name="SAPBEXexcGood3 4 3 8" xfId="26192"/>
    <cellStyle name="SAPBEXexcGood3 4 4" xfId="11504"/>
    <cellStyle name="SAPBEXexcGood3 4 5" xfId="12760"/>
    <cellStyle name="SAPBEXexcGood3 4 6" xfId="17049"/>
    <cellStyle name="SAPBEXexcGood3 4 7" xfId="21352"/>
    <cellStyle name="SAPBEXexcGood3 4 8" xfId="25547"/>
    <cellStyle name="SAPBEXexcGood3 5" xfId="3394"/>
    <cellStyle name="SAPBEXexcGood3 5 2" xfId="5818"/>
    <cellStyle name="SAPBEXexcGood3 5 2 2" xfId="7086"/>
    <cellStyle name="SAPBEXexcGood3 5 2 2 2" xfId="9718"/>
    <cellStyle name="SAPBEXexcGood3 5 2 2 3" xfId="15474"/>
    <cellStyle name="SAPBEXexcGood3 5 2 2 4" xfId="19729"/>
    <cellStyle name="SAPBEXexcGood3 5 2 2 5" xfId="23993"/>
    <cellStyle name="SAPBEXexcGood3 5 2 2 6" xfId="28117"/>
    <cellStyle name="SAPBEXexcGood3 5 2 3" xfId="8324"/>
    <cellStyle name="SAPBEXexcGood3 5 2 3 2" xfId="11365"/>
    <cellStyle name="SAPBEXexcGood3 5 2 3 3" xfId="16711"/>
    <cellStyle name="SAPBEXexcGood3 5 2 3 4" xfId="20958"/>
    <cellStyle name="SAPBEXexcGood3 5 2 3 5" xfId="25217"/>
    <cellStyle name="SAPBEXexcGood3 5 2 3 6" xfId="29324"/>
    <cellStyle name="SAPBEXexcGood3 5 2 4" xfId="10965"/>
    <cellStyle name="SAPBEXexcGood3 5 2 5" xfId="14220"/>
    <cellStyle name="SAPBEXexcGood3 5 2 6" xfId="18463"/>
    <cellStyle name="SAPBEXexcGood3 5 2 7" xfId="22776"/>
    <cellStyle name="SAPBEXexcGood3 5 2 8" xfId="26912"/>
    <cellStyle name="SAPBEXexcGood3 5 3" xfId="5097"/>
    <cellStyle name="SAPBEXexcGood3 5 3 2" xfId="6367"/>
    <cellStyle name="SAPBEXexcGood3 5 3 2 2" xfId="11751"/>
    <cellStyle name="SAPBEXexcGood3 5 3 2 3" xfId="14756"/>
    <cellStyle name="SAPBEXexcGood3 5 3 2 4" xfId="19011"/>
    <cellStyle name="SAPBEXexcGood3 5 3 2 5" xfId="23275"/>
    <cellStyle name="SAPBEXexcGood3 5 3 2 6" xfId="27399"/>
    <cellStyle name="SAPBEXexcGood3 5 3 3" xfId="7605"/>
    <cellStyle name="SAPBEXexcGood3 5 3 3 2" xfId="10654"/>
    <cellStyle name="SAPBEXexcGood3 5 3 3 3" xfId="15992"/>
    <cellStyle name="SAPBEXexcGood3 5 3 3 4" xfId="20239"/>
    <cellStyle name="SAPBEXexcGood3 5 3 3 5" xfId="24498"/>
    <cellStyle name="SAPBEXexcGood3 5 3 3 6" xfId="28605"/>
    <cellStyle name="SAPBEXexcGood3 5 3 4" xfId="9848"/>
    <cellStyle name="SAPBEXexcGood3 5 3 5" xfId="13500"/>
    <cellStyle name="SAPBEXexcGood3 5 3 6" xfId="17744"/>
    <cellStyle name="SAPBEXexcGood3 5 3 7" xfId="22056"/>
    <cellStyle name="SAPBEXexcGood3 5 3 8" xfId="26193"/>
    <cellStyle name="SAPBEXexcGood3 5 4" xfId="10575"/>
    <cellStyle name="SAPBEXexcGood3 5 5" xfId="12761"/>
    <cellStyle name="SAPBEXexcGood3 5 6" xfId="17050"/>
    <cellStyle name="SAPBEXexcGood3 5 7" xfId="21353"/>
    <cellStyle name="SAPBEXexcGood3 5 8" xfId="25548"/>
    <cellStyle name="SAPBEXexcGood3 6" xfId="3415"/>
    <cellStyle name="SAPBEXexcGood3 6 2" xfId="5817"/>
    <cellStyle name="SAPBEXexcGood3 6 2 2" xfId="7085"/>
    <cellStyle name="SAPBEXexcGood3 6 2 2 2" xfId="10210"/>
    <cellStyle name="SAPBEXexcGood3 6 2 2 3" xfId="15473"/>
    <cellStyle name="SAPBEXexcGood3 6 2 2 4" xfId="19728"/>
    <cellStyle name="SAPBEXexcGood3 6 2 2 5" xfId="23992"/>
    <cellStyle name="SAPBEXexcGood3 6 2 2 6" xfId="28116"/>
    <cellStyle name="SAPBEXexcGood3 6 2 3" xfId="8323"/>
    <cellStyle name="SAPBEXexcGood3 6 2 3 2" xfId="10343"/>
    <cellStyle name="SAPBEXexcGood3 6 2 3 3" xfId="16710"/>
    <cellStyle name="SAPBEXexcGood3 6 2 3 4" xfId="20957"/>
    <cellStyle name="SAPBEXexcGood3 6 2 3 5" xfId="25216"/>
    <cellStyle name="SAPBEXexcGood3 6 2 3 6" xfId="29323"/>
    <cellStyle name="SAPBEXexcGood3 6 2 4" xfId="11689"/>
    <cellStyle name="SAPBEXexcGood3 6 2 5" xfId="14219"/>
    <cellStyle name="SAPBEXexcGood3 6 2 6" xfId="18462"/>
    <cellStyle name="SAPBEXexcGood3 6 2 7" xfId="22775"/>
    <cellStyle name="SAPBEXexcGood3 6 2 8" xfId="26911"/>
    <cellStyle name="SAPBEXexcGood3 6 3" xfId="5098"/>
    <cellStyle name="SAPBEXexcGood3 6 3 2" xfId="6368"/>
    <cellStyle name="SAPBEXexcGood3 6 3 2 2" xfId="10295"/>
    <cellStyle name="SAPBEXexcGood3 6 3 2 3" xfId="14757"/>
    <cellStyle name="SAPBEXexcGood3 6 3 2 4" xfId="19012"/>
    <cellStyle name="SAPBEXexcGood3 6 3 2 5" xfId="23276"/>
    <cellStyle name="SAPBEXexcGood3 6 3 2 6" xfId="27400"/>
    <cellStyle name="SAPBEXexcGood3 6 3 3" xfId="7606"/>
    <cellStyle name="SAPBEXexcGood3 6 3 3 2" xfId="9155"/>
    <cellStyle name="SAPBEXexcGood3 6 3 3 3" xfId="15993"/>
    <cellStyle name="SAPBEXexcGood3 6 3 3 4" xfId="20240"/>
    <cellStyle name="SAPBEXexcGood3 6 3 3 5" xfId="24499"/>
    <cellStyle name="SAPBEXexcGood3 6 3 3 6" xfId="28606"/>
    <cellStyle name="SAPBEXexcGood3 6 3 4" xfId="10009"/>
    <cellStyle name="SAPBEXexcGood3 6 3 5" xfId="13501"/>
    <cellStyle name="SAPBEXexcGood3 6 3 6" xfId="17745"/>
    <cellStyle name="SAPBEXexcGood3 6 3 7" xfId="22057"/>
    <cellStyle name="SAPBEXexcGood3 6 3 8" xfId="26194"/>
    <cellStyle name="SAPBEXexcGood3 6 4" xfId="9823"/>
    <cellStyle name="SAPBEXexcGood3 6 5" xfId="12762"/>
    <cellStyle name="SAPBEXexcGood3 6 6" xfId="17051"/>
    <cellStyle name="SAPBEXexcGood3 6 7" xfId="21354"/>
    <cellStyle name="SAPBEXexcGood3 6 8" xfId="25549"/>
    <cellStyle name="SAPBEXexcGood3 7" xfId="3257"/>
    <cellStyle name="SAPBEXexcGood3 7 2" xfId="5816"/>
    <cellStyle name="SAPBEXexcGood3 7 2 2" xfId="7084"/>
    <cellStyle name="SAPBEXexcGood3 7 2 2 2" xfId="10045"/>
    <cellStyle name="SAPBEXexcGood3 7 2 2 3" xfId="15472"/>
    <cellStyle name="SAPBEXexcGood3 7 2 2 4" xfId="19727"/>
    <cellStyle name="SAPBEXexcGood3 7 2 2 5" xfId="23991"/>
    <cellStyle name="SAPBEXexcGood3 7 2 2 6" xfId="28115"/>
    <cellStyle name="SAPBEXexcGood3 7 2 3" xfId="8322"/>
    <cellStyle name="SAPBEXexcGood3 7 2 3 2" xfId="10236"/>
    <cellStyle name="SAPBEXexcGood3 7 2 3 3" xfId="16709"/>
    <cellStyle name="SAPBEXexcGood3 7 2 3 4" xfId="20956"/>
    <cellStyle name="SAPBEXexcGood3 7 2 3 5" xfId="25215"/>
    <cellStyle name="SAPBEXexcGood3 7 2 3 6" xfId="29322"/>
    <cellStyle name="SAPBEXexcGood3 7 2 4" xfId="11829"/>
    <cellStyle name="SAPBEXexcGood3 7 2 5" xfId="14218"/>
    <cellStyle name="SAPBEXexcGood3 7 2 6" xfId="18461"/>
    <cellStyle name="SAPBEXexcGood3 7 2 7" xfId="22774"/>
    <cellStyle name="SAPBEXexcGood3 7 2 8" xfId="26910"/>
    <cellStyle name="SAPBEXexcGood3 7 3" xfId="5099"/>
    <cellStyle name="SAPBEXexcGood3 7 3 2" xfId="6369"/>
    <cellStyle name="SAPBEXexcGood3 7 3 2 2" xfId="11974"/>
    <cellStyle name="SAPBEXexcGood3 7 3 2 3" xfId="14758"/>
    <cellStyle name="SAPBEXexcGood3 7 3 2 4" xfId="19013"/>
    <cellStyle name="SAPBEXexcGood3 7 3 2 5" xfId="23277"/>
    <cellStyle name="SAPBEXexcGood3 7 3 2 6" xfId="27401"/>
    <cellStyle name="SAPBEXexcGood3 7 3 3" xfId="7607"/>
    <cellStyle name="SAPBEXexcGood3 7 3 3 2" xfId="9894"/>
    <cellStyle name="SAPBEXexcGood3 7 3 3 3" xfId="15994"/>
    <cellStyle name="SAPBEXexcGood3 7 3 3 4" xfId="20241"/>
    <cellStyle name="SAPBEXexcGood3 7 3 3 5" xfId="24500"/>
    <cellStyle name="SAPBEXexcGood3 7 3 3 6" xfId="28607"/>
    <cellStyle name="SAPBEXexcGood3 7 3 4" xfId="11300"/>
    <cellStyle name="SAPBEXexcGood3 7 3 5" xfId="13502"/>
    <cellStyle name="SAPBEXexcGood3 7 3 6" xfId="17746"/>
    <cellStyle name="SAPBEXexcGood3 7 3 7" xfId="22058"/>
    <cellStyle name="SAPBEXexcGood3 7 3 8" xfId="26195"/>
    <cellStyle name="SAPBEXexcGood3 7 4" xfId="11117"/>
    <cellStyle name="SAPBEXexcGood3 7 5" xfId="12763"/>
    <cellStyle name="SAPBEXexcGood3 7 6" xfId="17052"/>
    <cellStyle name="SAPBEXexcGood3 7 7" xfId="21355"/>
    <cellStyle name="SAPBEXexcGood3 7 8" xfId="25550"/>
    <cellStyle name="SAPBEXexcGood3 8" xfId="3220"/>
    <cellStyle name="SAPBEXexcGood3 8 2" xfId="5815"/>
    <cellStyle name="SAPBEXexcGood3 8 2 2" xfId="7083"/>
    <cellStyle name="SAPBEXexcGood3 8 2 2 2" xfId="4425"/>
    <cellStyle name="SAPBEXexcGood3 8 2 2 3" xfId="15471"/>
    <cellStyle name="SAPBEXexcGood3 8 2 2 4" xfId="19726"/>
    <cellStyle name="SAPBEXexcGood3 8 2 2 5" xfId="23990"/>
    <cellStyle name="SAPBEXexcGood3 8 2 2 6" xfId="28114"/>
    <cellStyle name="SAPBEXexcGood3 8 2 3" xfId="8321"/>
    <cellStyle name="SAPBEXexcGood3 8 2 3 2" xfId="9179"/>
    <cellStyle name="SAPBEXexcGood3 8 2 3 3" xfId="16708"/>
    <cellStyle name="SAPBEXexcGood3 8 2 3 4" xfId="20955"/>
    <cellStyle name="SAPBEXexcGood3 8 2 3 5" xfId="25214"/>
    <cellStyle name="SAPBEXexcGood3 8 2 3 6" xfId="29321"/>
    <cellStyle name="SAPBEXexcGood3 8 2 4" xfId="11973"/>
    <cellStyle name="SAPBEXexcGood3 8 2 5" xfId="14217"/>
    <cellStyle name="SAPBEXexcGood3 8 2 6" xfId="18460"/>
    <cellStyle name="SAPBEXexcGood3 8 2 7" xfId="22773"/>
    <cellStyle name="SAPBEXexcGood3 8 2 8" xfId="26909"/>
    <cellStyle name="SAPBEXexcGood3 8 3" xfId="5100"/>
    <cellStyle name="SAPBEXexcGood3 8 3 2" xfId="6370"/>
    <cellStyle name="SAPBEXexcGood3 8 3 2 2" xfId="11821"/>
    <cellStyle name="SAPBEXexcGood3 8 3 2 3" xfId="14759"/>
    <cellStyle name="SAPBEXexcGood3 8 3 2 4" xfId="19014"/>
    <cellStyle name="SAPBEXexcGood3 8 3 2 5" xfId="23278"/>
    <cellStyle name="SAPBEXexcGood3 8 3 2 6" xfId="27402"/>
    <cellStyle name="SAPBEXexcGood3 8 3 3" xfId="7608"/>
    <cellStyle name="SAPBEXexcGood3 8 3 3 2" xfId="11801"/>
    <cellStyle name="SAPBEXexcGood3 8 3 3 3" xfId="15995"/>
    <cellStyle name="SAPBEXexcGood3 8 3 3 4" xfId="20242"/>
    <cellStyle name="SAPBEXexcGood3 8 3 3 5" xfId="24501"/>
    <cellStyle name="SAPBEXexcGood3 8 3 3 6" xfId="28608"/>
    <cellStyle name="SAPBEXexcGood3 8 3 4" xfId="9787"/>
    <cellStyle name="SAPBEXexcGood3 8 3 5" xfId="13503"/>
    <cellStyle name="SAPBEXexcGood3 8 3 6" xfId="17747"/>
    <cellStyle name="SAPBEXexcGood3 8 3 7" xfId="22059"/>
    <cellStyle name="SAPBEXexcGood3 8 3 8" xfId="26196"/>
    <cellStyle name="SAPBEXexcGood3 8 4" xfId="10585"/>
    <cellStyle name="SAPBEXexcGood3 8 5" xfId="12764"/>
    <cellStyle name="SAPBEXexcGood3 8 6" xfId="17053"/>
    <cellStyle name="SAPBEXexcGood3 8 7" xfId="21356"/>
    <cellStyle name="SAPBEXexcGood3 8 8" xfId="25551"/>
    <cellStyle name="SAPBEXexcGood3 9" xfId="3451"/>
    <cellStyle name="SAPBEXexcGood3 9 2" xfId="5814"/>
    <cellStyle name="SAPBEXexcGood3 9 2 2" xfId="7082"/>
    <cellStyle name="SAPBEXexcGood3 9 2 2 2" xfId="11571"/>
    <cellStyle name="SAPBEXexcGood3 9 2 2 3" xfId="15470"/>
    <cellStyle name="SAPBEXexcGood3 9 2 2 4" xfId="19725"/>
    <cellStyle name="SAPBEXexcGood3 9 2 2 5" xfId="23989"/>
    <cellStyle name="SAPBEXexcGood3 9 2 2 6" xfId="28113"/>
    <cellStyle name="SAPBEXexcGood3 9 2 3" xfId="8320"/>
    <cellStyle name="SAPBEXexcGood3 9 2 3 2" xfId="9075"/>
    <cellStyle name="SAPBEXexcGood3 9 2 3 3" xfId="16707"/>
    <cellStyle name="SAPBEXexcGood3 9 2 3 4" xfId="20954"/>
    <cellStyle name="SAPBEXexcGood3 9 2 3 5" xfId="25213"/>
    <cellStyle name="SAPBEXexcGood3 9 2 3 6" xfId="29320"/>
    <cellStyle name="SAPBEXexcGood3 9 2 4" xfId="9120"/>
    <cellStyle name="SAPBEXexcGood3 9 2 5" xfId="14216"/>
    <cellStyle name="SAPBEXexcGood3 9 2 6" xfId="18459"/>
    <cellStyle name="SAPBEXexcGood3 9 2 7" xfId="22772"/>
    <cellStyle name="SAPBEXexcGood3 9 2 8" xfId="26908"/>
    <cellStyle name="SAPBEXexcGood3 9 3" xfId="5101"/>
    <cellStyle name="SAPBEXexcGood3 9 3 2" xfId="6371"/>
    <cellStyle name="SAPBEXexcGood3 9 3 2 2" xfId="9379"/>
    <cellStyle name="SAPBEXexcGood3 9 3 2 3" xfId="14760"/>
    <cellStyle name="SAPBEXexcGood3 9 3 2 4" xfId="19015"/>
    <cellStyle name="SAPBEXexcGood3 9 3 2 5" xfId="23279"/>
    <cellStyle name="SAPBEXexcGood3 9 3 2 6" xfId="27403"/>
    <cellStyle name="SAPBEXexcGood3 9 3 3" xfId="7609"/>
    <cellStyle name="SAPBEXexcGood3 9 3 3 2" xfId="9357"/>
    <cellStyle name="SAPBEXexcGood3 9 3 3 3" xfId="15996"/>
    <cellStyle name="SAPBEXexcGood3 9 3 3 4" xfId="20243"/>
    <cellStyle name="SAPBEXexcGood3 9 3 3 5" xfId="24502"/>
    <cellStyle name="SAPBEXexcGood3 9 3 3 6" xfId="28609"/>
    <cellStyle name="SAPBEXexcGood3 9 3 4" xfId="10377"/>
    <cellStyle name="SAPBEXexcGood3 9 3 5" xfId="13504"/>
    <cellStyle name="SAPBEXexcGood3 9 3 6" xfId="17748"/>
    <cellStyle name="SAPBEXexcGood3 9 3 7" xfId="22060"/>
    <cellStyle name="SAPBEXexcGood3 9 3 8" xfId="26197"/>
    <cellStyle name="SAPBEXexcGood3 9 4" xfId="10486"/>
    <cellStyle name="SAPBEXexcGood3 9 5" xfId="12765"/>
    <cellStyle name="SAPBEXexcGood3 9 6" xfId="17054"/>
    <cellStyle name="SAPBEXexcGood3 9 7" xfId="21357"/>
    <cellStyle name="SAPBEXexcGood3 9 8" xfId="25552"/>
    <cellStyle name="SAPBEXexcVeryBad" xfId="3466"/>
    <cellStyle name="SAPBEXfilterDrill" xfId="123"/>
    <cellStyle name="SAPBEXfilterDrill 10" xfId="3494"/>
    <cellStyle name="SAPBEXfilterDrill 11" xfId="3296"/>
    <cellStyle name="SAPBEXfilterDrill 12" xfId="3732"/>
    <cellStyle name="SAPBEXfilterDrill 13" xfId="3881"/>
    <cellStyle name="SAPBEXfilterDrill 14" xfId="3747"/>
    <cellStyle name="SAPBEXfilterDrill 15" xfId="3530"/>
    <cellStyle name="SAPBEXfilterDrill 16" xfId="3380"/>
    <cellStyle name="SAPBEXfilterDrill 17" xfId="3635"/>
    <cellStyle name="SAPBEXfilterDrill 18" xfId="3075"/>
    <cellStyle name="SAPBEXfilterDrill 2" xfId="3721"/>
    <cellStyle name="SAPBEXfilterDrill 3" xfId="3272"/>
    <cellStyle name="SAPBEXfilterDrill 4" xfId="3816"/>
    <cellStyle name="SAPBEXfilterDrill 5" xfId="3578"/>
    <cellStyle name="SAPBEXfilterDrill 6" xfId="3384"/>
    <cellStyle name="SAPBEXfilterDrill 7" xfId="3265"/>
    <cellStyle name="SAPBEXfilterDrill 8" xfId="3611"/>
    <cellStyle name="SAPBEXfilterDrill 9" xfId="3770"/>
    <cellStyle name="SAPBEXfilterItem" xfId="124"/>
    <cellStyle name="SAPBEXfilterText" xfId="125"/>
    <cellStyle name="SAPBEXfilterText 2" xfId="3004"/>
    <cellStyle name="SAPBEXformats" xfId="126"/>
    <cellStyle name="SAPBEXformats 10" xfId="3058"/>
    <cellStyle name="SAPBEXformats 10 2" xfId="5812"/>
    <cellStyle name="SAPBEXformats 10 2 2" xfId="7080"/>
    <cellStyle name="SAPBEXformats 10 2 2 2" xfId="10784"/>
    <cellStyle name="SAPBEXformats 10 2 2 3" xfId="15468"/>
    <cellStyle name="SAPBEXformats 10 2 2 4" xfId="19723"/>
    <cellStyle name="SAPBEXformats 10 2 2 5" xfId="23987"/>
    <cellStyle name="SAPBEXformats 10 2 2 6" xfId="28111"/>
    <cellStyle name="SAPBEXformats 10 2 3" xfId="8318"/>
    <cellStyle name="SAPBEXformats 10 2 3 2" xfId="11632"/>
    <cellStyle name="SAPBEXformats 10 2 3 3" xfId="16705"/>
    <cellStyle name="SAPBEXformats 10 2 3 4" xfId="20952"/>
    <cellStyle name="SAPBEXformats 10 2 3 5" xfId="25211"/>
    <cellStyle name="SAPBEXformats 10 2 3 6" xfId="29318"/>
    <cellStyle name="SAPBEXformats 10 2 4" xfId="11083"/>
    <cellStyle name="SAPBEXformats 10 2 5" xfId="14214"/>
    <cellStyle name="SAPBEXformats 10 2 6" xfId="18457"/>
    <cellStyle name="SAPBEXformats 10 2 7" xfId="22770"/>
    <cellStyle name="SAPBEXformats 10 2 8" xfId="26906"/>
    <cellStyle name="SAPBEXformats 10 3" xfId="5103"/>
    <cellStyle name="SAPBEXformats 10 3 2" xfId="6373"/>
    <cellStyle name="SAPBEXformats 10 3 2 2" xfId="10381"/>
    <cellStyle name="SAPBEXformats 10 3 2 3" xfId="14762"/>
    <cellStyle name="SAPBEXformats 10 3 2 4" xfId="19017"/>
    <cellStyle name="SAPBEXformats 10 3 2 5" xfId="23281"/>
    <cellStyle name="SAPBEXformats 10 3 2 6" xfId="27405"/>
    <cellStyle name="SAPBEXformats 10 3 3" xfId="7611"/>
    <cellStyle name="SAPBEXformats 10 3 3 2" xfId="10792"/>
    <cellStyle name="SAPBEXformats 10 3 3 3" xfId="15998"/>
    <cellStyle name="SAPBEXformats 10 3 3 4" xfId="20245"/>
    <cellStyle name="SAPBEXformats 10 3 3 5" xfId="24504"/>
    <cellStyle name="SAPBEXformats 10 3 3 6" xfId="28611"/>
    <cellStyle name="SAPBEXformats 10 3 4" xfId="11402"/>
    <cellStyle name="SAPBEXformats 10 3 5" xfId="13506"/>
    <cellStyle name="SAPBEXformats 10 3 6" xfId="17750"/>
    <cellStyle name="SAPBEXformats 10 3 7" xfId="22062"/>
    <cellStyle name="SAPBEXformats 10 3 8" xfId="26199"/>
    <cellStyle name="SAPBEXformats 10 4" xfId="11111"/>
    <cellStyle name="SAPBEXformats 10 5" xfId="12783"/>
    <cellStyle name="SAPBEXformats 10 6" xfId="17064"/>
    <cellStyle name="SAPBEXformats 10 7" xfId="21358"/>
    <cellStyle name="SAPBEXformats 10 8" xfId="25553"/>
    <cellStyle name="SAPBEXformats 11" xfId="3280"/>
    <cellStyle name="SAPBEXformats 11 2" xfId="5811"/>
    <cellStyle name="SAPBEXformats 11 2 2" xfId="7079"/>
    <cellStyle name="SAPBEXformats 11 2 2 2" xfId="4634"/>
    <cellStyle name="SAPBEXformats 11 2 2 3" xfId="15467"/>
    <cellStyle name="SAPBEXformats 11 2 2 4" xfId="19722"/>
    <cellStyle name="SAPBEXformats 11 2 2 5" xfId="23986"/>
    <cellStyle name="SAPBEXformats 11 2 2 6" xfId="28110"/>
    <cellStyle name="SAPBEXformats 11 2 3" xfId="8317"/>
    <cellStyle name="SAPBEXformats 11 2 3 2" xfId="10410"/>
    <cellStyle name="SAPBEXformats 11 2 3 3" xfId="16704"/>
    <cellStyle name="SAPBEXformats 11 2 3 4" xfId="20951"/>
    <cellStyle name="SAPBEXformats 11 2 3 5" xfId="25210"/>
    <cellStyle name="SAPBEXformats 11 2 3 6" xfId="29317"/>
    <cellStyle name="SAPBEXformats 11 2 4" xfId="3942"/>
    <cellStyle name="SAPBEXformats 11 2 5" xfId="14213"/>
    <cellStyle name="SAPBEXformats 11 2 6" xfId="18456"/>
    <cellStyle name="SAPBEXformats 11 2 7" xfId="22769"/>
    <cellStyle name="SAPBEXformats 11 2 8" xfId="26905"/>
    <cellStyle name="SAPBEXformats 11 3" xfId="5104"/>
    <cellStyle name="SAPBEXformats 11 3 2" xfId="6374"/>
    <cellStyle name="SAPBEXformats 11 3 2 2" xfId="10623"/>
    <cellStyle name="SAPBEXformats 11 3 2 3" xfId="14763"/>
    <cellStyle name="SAPBEXformats 11 3 2 4" xfId="19018"/>
    <cellStyle name="SAPBEXformats 11 3 2 5" xfId="23282"/>
    <cellStyle name="SAPBEXformats 11 3 2 6" xfId="27406"/>
    <cellStyle name="SAPBEXformats 11 3 3" xfId="7612"/>
    <cellStyle name="SAPBEXformats 11 3 3 2" xfId="9492"/>
    <cellStyle name="SAPBEXformats 11 3 3 3" xfId="15999"/>
    <cellStyle name="SAPBEXformats 11 3 3 4" xfId="20246"/>
    <cellStyle name="SAPBEXformats 11 3 3 5" xfId="24505"/>
    <cellStyle name="SAPBEXformats 11 3 3 6" xfId="28612"/>
    <cellStyle name="SAPBEXformats 11 3 4" xfId="10912"/>
    <cellStyle name="SAPBEXformats 11 3 5" xfId="13507"/>
    <cellStyle name="SAPBEXformats 11 3 6" xfId="17751"/>
    <cellStyle name="SAPBEXformats 11 3 7" xfId="22063"/>
    <cellStyle name="SAPBEXformats 11 3 8" xfId="26200"/>
    <cellStyle name="SAPBEXformats 11 4" xfId="10142"/>
    <cellStyle name="SAPBEXformats 11 5" xfId="12784"/>
    <cellStyle name="SAPBEXformats 11 6" xfId="17065"/>
    <cellStyle name="SAPBEXformats 11 7" xfId="21359"/>
    <cellStyle name="SAPBEXformats 11 8" xfId="25554"/>
    <cellStyle name="SAPBEXformats 12" xfId="3564"/>
    <cellStyle name="SAPBEXformats 12 2" xfId="5810"/>
    <cellStyle name="SAPBEXformats 12 2 2" xfId="7078"/>
    <cellStyle name="SAPBEXformats 12 2 2 2" xfId="9049"/>
    <cellStyle name="SAPBEXformats 12 2 2 3" xfId="15466"/>
    <cellStyle name="SAPBEXformats 12 2 2 4" xfId="19721"/>
    <cellStyle name="SAPBEXformats 12 2 2 5" xfId="23985"/>
    <cellStyle name="SAPBEXformats 12 2 2 6" xfId="28109"/>
    <cellStyle name="SAPBEXformats 12 2 3" xfId="8316"/>
    <cellStyle name="SAPBEXformats 12 2 3 2" xfId="10503"/>
    <cellStyle name="SAPBEXformats 12 2 3 3" xfId="16703"/>
    <cellStyle name="SAPBEXformats 12 2 3 4" xfId="20950"/>
    <cellStyle name="SAPBEXformats 12 2 3 5" xfId="25209"/>
    <cellStyle name="SAPBEXformats 12 2 3 6" xfId="29316"/>
    <cellStyle name="SAPBEXformats 12 2 4" xfId="10558"/>
    <cellStyle name="SAPBEXformats 12 2 5" xfId="14212"/>
    <cellStyle name="SAPBEXformats 12 2 6" xfId="18455"/>
    <cellStyle name="SAPBEXformats 12 2 7" xfId="22768"/>
    <cellStyle name="SAPBEXformats 12 2 8" xfId="26904"/>
    <cellStyle name="SAPBEXformats 12 3" xfId="5105"/>
    <cellStyle name="SAPBEXformats 12 3 2" xfId="6375"/>
    <cellStyle name="SAPBEXformats 12 3 2 2" xfId="11426"/>
    <cellStyle name="SAPBEXformats 12 3 2 3" xfId="14764"/>
    <cellStyle name="SAPBEXformats 12 3 2 4" xfId="19019"/>
    <cellStyle name="SAPBEXformats 12 3 2 5" xfId="23283"/>
    <cellStyle name="SAPBEXformats 12 3 2 6" xfId="27407"/>
    <cellStyle name="SAPBEXformats 12 3 3" xfId="7613"/>
    <cellStyle name="SAPBEXformats 12 3 3 2" xfId="10319"/>
    <cellStyle name="SAPBEXformats 12 3 3 3" xfId="16000"/>
    <cellStyle name="SAPBEXformats 12 3 3 4" xfId="20247"/>
    <cellStyle name="SAPBEXformats 12 3 3 5" xfId="24506"/>
    <cellStyle name="SAPBEXformats 12 3 3 6" xfId="28613"/>
    <cellStyle name="SAPBEXformats 12 3 4" xfId="11139"/>
    <cellStyle name="SAPBEXformats 12 3 5" xfId="13508"/>
    <cellStyle name="SAPBEXformats 12 3 6" xfId="17752"/>
    <cellStyle name="SAPBEXformats 12 3 7" xfId="22064"/>
    <cellStyle name="SAPBEXformats 12 3 8" xfId="26201"/>
    <cellStyle name="SAPBEXformats 12 4" xfId="10256"/>
    <cellStyle name="SAPBEXformats 12 5" xfId="12785"/>
    <cellStyle name="SAPBEXformats 12 6" xfId="17066"/>
    <cellStyle name="SAPBEXformats 12 7" xfId="21360"/>
    <cellStyle name="SAPBEXformats 12 8" xfId="25555"/>
    <cellStyle name="SAPBEXformats 13" xfId="3249"/>
    <cellStyle name="SAPBEXformats 13 2" xfId="5809"/>
    <cellStyle name="SAPBEXformats 13 2 2" xfId="7077"/>
    <cellStyle name="SAPBEXformats 13 2 2 2" xfId="8883"/>
    <cellStyle name="SAPBEXformats 13 2 2 3" xfId="15465"/>
    <cellStyle name="SAPBEXformats 13 2 2 4" xfId="19720"/>
    <cellStyle name="SAPBEXformats 13 2 2 5" xfId="23984"/>
    <cellStyle name="SAPBEXformats 13 2 2 6" xfId="28108"/>
    <cellStyle name="SAPBEXformats 13 2 3" xfId="8315"/>
    <cellStyle name="SAPBEXformats 13 2 3 2" xfId="9248"/>
    <cellStyle name="SAPBEXformats 13 2 3 3" xfId="16702"/>
    <cellStyle name="SAPBEXformats 13 2 3 4" xfId="20949"/>
    <cellStyle name="SAPBEXformats 13 2 3 5" xfId="25208"/>
    <cellStyle name="SAPBEXformats 13 2 3 6" xfId="29315"/>
    <cellStyle name="SAPBEXformats 13 2 4" xfId="10700"/>
    <cellStyle name="SAPBEXformats 13 2 5" xfId="14211"/>
    <cellStyle name="SAPBEXformats 13 2 6" xfId="18454"/>
    <cellStyle name="SAPBEXformats 13 2 7" xfId="22767"/>
    <cellStyle name="SAPBEXformats 13 2 8" xfId="26903"/>
    <cellStyle name="SAPBEXformats 13 3" xfId="5106"/>
    <cellStyle name="SAPBEXformats 13 3 2" xfId="6376"/>
    <cellStyle name="SAPBEXformats 13 3 2 2" xfId="8704"/>
    <cellStyle name="SAPBEXformats 13 3 2 3" xfId="14765"/>
    <cellStyle name="SAPBEXformats 13 3 2 4" xfId="19020"/>
    <cellStyle name="SAPBEXformats 13 3 2 5" xfId="23284"/>
    <cellStyle name="SAPBEXformats 13 3 2 6" xfId="27408"/>
    <cellStyle name="SAPBEXformats 13 3 3" xfId="7614"/>
    <cellStyle name="SAPBEXformats 13 3 3 2" xfId="11942"/>
    <cellStyle name="SAPBEXformats 13 3 3 3" xfId="16001"/>
    <cellStyle name="SAPBEXformats 13 3 3 4" xfId="20248"/>
    <cellStyle name="SAPBEXformats 13 3 3 5" xfId="24507"/>
    <cellStyle name="SAPBEXformats 13 3 3 6" xfId="28614"/>
    <cellStyle name="SAPBEXformats 13 3 4" xfId="4156"/>
    <cellStyle name="SAPBEXformats 13 3 5" xfId="13509"/>
    <cellStyle name="SAPBEXformats 13 3 6" xfId="17753"/>
    <cellStyle name="SAPBEXformats 13 3 7" xfId="22065"/>
    <cellStyle name="SAPBEXformats 13 3 8" xfId="26202"/>
    <cellStyle name="SAPBEXformats 13 4" xfId="10926"/>
    <cellStyle name="SAPBEXformats 13 5" xfId="12786"/>
    <cellStyle name="SAPBEXformats 13 6" xfId="17067"/>
    <cellStyle name="SAPBEXformats 13 7" xfId="21361"/>
    <cellStyle name="SAPBEXformats 13 8" xfId="25556"/>
    <cellStyle name="SAPBEXformats 14" xfId="3198"/>
    <cellStyle name="SAPBEXformats 14 2" xfId="5808"/>
    <cellStyle name="SAPBEXformats 14 2 2" xfId="7076"/>
    <cellStyle name="SAPBEXformats 14 2 2 2" xfId="11014"/>
    <cellStyle name="SAPBEXformats 14 2 2 3" xfId="15464"/>
    <cellStyle name="SAPBEXformats 14 2 2 4" xfId="19719"/>
    <cellStyle name="SAPBEXformats 14 2 2 5" xfId="23983"/>
    <cellStyle name="SAPBEXformats 14 2 2 6" xfId="28107"/>
    <cellStyle name="SAPBEXformats 14 2 3" xfId="8314"/>
    <cellStyle name="SAPBEXformats 14 2 3 2" xfId="9344"/>
    <cellStyle name="SAPBEXformats 14 2 3 3" xfId="16701"/>
    <cellStyle name="SAPBEXformats 14 2 3 4" xfId="20948"/>
    <cellStyle name="SAPBEXformats 14 2 3 5" xfId="25207"/>
    <cellStyle name="SAPBEXformats 14 2 3 6" xfId="29314"/>
    <cellStyle name="SAPBEXformats 14 2 4" xfId="10846"/>
    <cellStyle name="SAPBEXformats 14 2 5" xfId="14210"/>
    <cellStyle name="SAPBEXformats 14 2 6" xfId="18453"/>
    <cellStyle name="SAPBEXformats 14 2 7" xfId="22766"/>
    <cellStyle name="SAPBEXformats 14 2 8" xfId="26902"/>
    <cellStyle name="SAPBEXformats 14 3" xfId="5107"/>
    <cellStyle name="SAPBEXformats 14 3 2" xfId="6377"/>
    <cellStyle name="SAPBEXformats 14 3 2 2" xfId="8871"/>
    <cellStyle name="SAPBEXformats 14 3 2 3" xfId="14766"/>
    <cellStyle name="SAPBEXformats 14 3 2 4" xfId="19021"/>
    <cellStyle name="SAPBEXformats 14 3 2 5" xfId="23285"/>
    <cellStyle name="SAPBEXformats 14 3 2 6" xfId="27409"/>
    <cellStyle name="SAPBEXformats 14 3 3" xfId="7615"/>
    <cellStyle name="SAPBEXformats 14 3 3 2" xfId="11799"/>
    <cellStyle name="SAPBEXformats 14 3 3 3" xfId="16002"/>
    <cellStyle name="SAPBEXformats 14 3 3 4" xfId="20249"/>
    <cellStyle name="SAPBEXformats 14 3 3 5" xfId="24508"/>
    <cellStyle name="SAPBEXformats 14 3 3 6" xfId="28615"/>
    <cellStyle name="SAPBEXformats 14 3 4" xfId="9786"/>
    <cellStyle name="SAPBEXformats 14 3 5" xfId="13510"/>
    <cellStyle name="SAPBEXformats 14 3 6" xfId="17754"/>
    <cellStyle name="SAPBEXformats 14 3 7" xfId="22066"/>
    <cellStyle name="SAPBEXformats 14 3 8" xfId="26203"/>
    <cellStyle name="SAPBEXformats 14 4" xfId="4329"/>
    <cellStyle name="SAPBEXformats 14 5" xfId="12787"/>
    <cellStyle name="SAPBEXformats 14 6" xfId="17068"/>
    <cellStyle name="SAPBEXformats 14 7" xfId="21362"/>
    <cellStyle name="SAPBEXformats 14 8" xfId="25557"/>
    <cellStyle name="SAPBEXformats 15" xfId="3503"/>
    <cellStyle name="SAPBEXformats 15 2" xfId="5807"/>
    <cellStyle name="SAPBEXformats 15 2 2" xfId="7075"/>
    <cellStyle name="SAPBEXformats 15 2 2 2" xfId="10095"/>
    <cellStyle name="SAPBEXformats 15 2 2 3" xfId="15463"/>
    <cellStyle name="SAPBEXformats 15 2 2 4" xfId="19718"/>
    <cellStyle name="SAPBEXformats 15 2 2 5" xfId="23982"/>
    <cellStyle name="SAPBEXformats 15 2 2 6" xfId="28106"/>
    <cellStyle name="SAPBEXformats 15 2 3" xfId="8313"/>
    <cellStyle name="SAPBEXformats 15 2 3 2" xfId="4057"/>
    <cellStyle name="SAPBEXformats 15 2 3 3" xfId="16700"/>
    <cellStyle name="SAPBEXformats 15 2 3 4" xfId="20947"/>
    <cellStyle name="SAPBEXformats 15 2 3 5" xfId="25206"/>
    <cellStyle name="SAPBEXformats 15 2 3 6" xfId="29313"/>
    <cellStyle name="SAPBEXformats 15 2 4" xfId="11591"/>
    <cellStyle name="SAPBEXformats 15 2 5" xfId="14209"/>
    <cellStyle name="SAPBEXformats 15 2 6" xfId="18452"/>
    <cellStyle name="SAPBEXformats 15 2 7" xfId="22765"/>
    <cellStyle name="SAPBEXformats 15 2 8" xfId="26901"/>
    <cellStyle name="SAPBEXformats 15 3" xfId="5108"/>
    <cellStyle name="SAPBEXformats 15 3 2" xfId="6378"/>
    <cellStyle name="SAPBEXformats 15 3 2 2" xfId="10540"/>
    <cellStyle name="SAPBEXformats 15 3 2 3" xfId="14767"/>
    <cellStyle name="SAPBEXformats 15 3 2 4" xfId="19022"/>
    <cellStyle name="SAPBEXformats 15 3 2 5" xfId="23286"/>
    <cellStyle name="SAPBEXformats 15 3 2 6" xfId="27410"/>
    <cellStyle name="SAPBEXformats 15 3 3" xfId="7616"/>
    <cellStyle name="SAPBEXformats 15 3 3 2" xfId="11351"/>
    <cellStyle name="SAPBEXformats 15 3 3 3" xfId="16003"/>
    <cellStyle name="SAPBEXformats 15 3 3 4" xfId="20250"/>
    <cellStyle name="SAPBEXformats 15 3 3 5" xfId="24509"/>
    <cellStyle name="SAPBEXformats 15 3 3 6" xfId="28616"/>
    <cellStyle name="SAPBEXformats 15 3 4" xfId="9215"/>
    <cellStyle name="SAPBEXformats 15 3 5" xfId="13511"/>
    <cellStyle name="SAPBEXformats 15 3 6" xfId="17755"/>
    <cellStyle name="SAPBEXformats 15 3 7" xfId="22067"/>
    <cellStyle name="SAPBEXformats 15 3 8" xfId="26204"/>
    <cellStyle name="SAPBEXformats 15 4" xfId="11287"/>
    <cellStyle name="SAPBEXformats 15 5" xfId="12788"/>
    <cellStyle name="SAPBEXformats 15 6" xfId="17069"/>
    <cellStyle name="SAPBEXformats 15 7" xfId="21363"/>
    <cellStyle name="SAPBEXformats 15 8" xfId="25558"/>
    <cellStyle name="SAPBEXformats 16" xfId="3632"/>
    <cellStyle name="SAPBEXformats 16 2" xfId="5806"/>
    <cellStyle name="SAPBEXformats 16 2 2" xfId="7074"/>
    <cellStyle name="SAPBEXformats 16 2 2 2" xfId="9623"/>
    <cellStyle name="SAPBEXformats 16 2 2 3" xfId="15462"/>
    <cellStyle name="SAPBEXformats 16 2 2 4" xfId="19717"/>
    <cellStyle name="SAPBEXformats 16 2 2 5" xfId="23981"/>
    <cellStyle name="SAPBEXformats 16 2 2 6" xfId="28105"/>
    <cellStyle name="SAPBEXformats 16 2 3" xfId="8312"/>
    <cellStyle name="SAPBEXformats 16 2 3 2" xfId="6083"/>
    <cellStyle name="SAPBEXformats 16 2 3 3" xfId="16699"/>
    <cellStyle name="SAPBEXformats 16 2 3 4" xfId="20946"/>
    <cellStyle name="SAPBEXformats 16 2 3 5" xfId="25205"/>
    <cellStyle name="SAPBEXformats 16 2 3 6" xfId="29312"/>
    <cellStyle name="SAPBEXformats 16 2 4" xfId="8956"/>
    <cellStyle name="SAPBEXformats 16 2 5" xfId="14208"/>
    <cellStyle name="SAPBEXformats 16 2 6" xfId="18451"/>
    <cellStyle name="SAPBEXformats 16 2 7" xfId="22764"/>
    <cellStyle name="SAPBEXformats 16 2 8" xfId="26900"/>
    <cellStyle name="SAPBEXformats 16 3" xfId="5109"/>
    <cellStyle name="SAPBEXformats 16 3 2" xfId="6379"/>
    <cellStyle name="SAPBEXformats 16 3 2 2" xfId="12047"/>
    <cellStyle name="SAPBEXformats 16 3 2 3" xfId="14768"/>
    <cellStyle name="SAPBEXformats 16 3 2 4" xfId="19023"/>
    <cellStyle name="SAPBEXformats 16 3 2 5" xfId="23287"/>
    <cellStyle name="SAPBEXformats 16 3 2 6" xfId="27411"/>
    <cellStyle name="SAPBEXformats 16 3 3" xfId="7617"/>
    <cellStyle name="SAPBEXformats 16 3 3 2" xfId="12085"/>
    <cellStyle name="SAPBEXformats 16 3 3 3" xfId="16004"/>
    <cellStyle name="SAPBEXformats 16 3 3 4" xfId="20251"/>
    <cellStyle name="SAPBEXformats 16 3 3 5" xfId="24510"/>
    <cellStyle name="SAPBEXformats 16 3 3 6" xfId="28617"/>
    <cellStyle name="SAPBEXformats 16 3 4" xfId="10131"/>
    <cellStyle name="SAPBEXformats 16 3 5" xfId="13512"/>
    <cellStyle name="SAPBEXformats 16 3 6" xfId="17756"/>
    <cellStyle name="SAPBEXformats 16 3 7" xfId="22068"/>
    <cellStyle name="SAPBEXformats 16 3 8" xfId="26205"/>
    <cellStyle name="SAPBEXformats 16 4" xfId="8660"/>
    <cellStyle name="SAPBEXformats 16 5" xfId="12789"/>
    <cellStyle name="SAPBEXformats 16 6" xfId="17070"/>
    <cellStyle name="SAPBEXformats 16 7" xfId="21364"/>
    <cellStyle name="SAPBEXformats 16 8" xfId="25559"/>
    <cellStyle name="SAPBEXformats 17" xfId="3895"/>
    <cellStyle name="SAPBEXformats 17 2" xfId="5805"/>
    <cellStyle name="SAPBEXformats 17 2 2" xfId="7073"/>
    <cellStyle name="SAPBEXformats 17 2 2 2" xfId="4642"/>
    <cellStyle name="SAPBEXformats 17 2 2 3" xfId="15461"/>
    <cellStyle name="SAPBEXformats 17 2 2 4" xfId="19716"/>
    <cellStyle name="SAPBEXformats 17 2 2 5" xfId="23980"/>
    <cellStyle name="SAPBEXformats 17 2 2 6" xfId="28104"/>
    <cellStyle name="SAPBEXformats 17 2 3" xfId="8311"/>
    <cellStyle name="SAPBEXformats 17 2 3 2" xfId="11472"/>
    <cellStyle name="SAPBEXformats 17 2 3 3" xfId="16698"/>
    <cellStyle name="SAPBEXformats 17 2 3 4" xfId="20945"/>
    <cellStyle name="SAPBEXformats 17 2 3 5" xfId="25204"/>
    <cellStyle name="SAPBEXformats 17 2 3 6" xfId="29311"/>
    <cellStyle name="SAPBEXformats 17 2 4" xfId="3954"/>
    <cellStyle name="SAPBEXformats 17 2 5" xfId="14207"/>
    <cellStyle name="SAPBEXformats 17 2 6" xfId="18450"/>
    <cellStyle name="SAPBEXformats 17 2 7" xfId="22763"/>
    <cellStyle name="SAPBEXformats 17 2 8" xfId="26899"/>
    <cellStyle name="SAPBEXformats 17 3" xfId="5110"/>
    <cellStyle name="SAPBEXformats 17 3 2" xfId="6380"/>
    <cellStyle name="SAPBEXformats 17 3 2 2" xfId="9219"/>
    <cellStyle name="SAPBEXformats 17 3 2 3" xfId="14769"/>
    <cellStyle name="SAPBEXformats 17 3 2 4" xfId="19024"/>
    <cellStyle name="SAPBEXformats 17 3 2 5" xfId="23288"/>
    <cellStyle name="SAPBEXformats 17 3 2 6" xfId="27412"/>
    <cellStyle name="SAPBEXformats 17 3 3" xfId="7618"/>
    <cellStyle name="SAPBEXformats 17 3 3 2" xfId="9920"/>
    <cellStyle name="SAPBEXformats 17 3 3 3" xfId="16005"/>
    <cellStyle name="SAPBEXformats 17 3 3 4" xfId="20252"/>
    <cellStyle name="SAPBEXformats 17 3 3 5" xfId="24511"/>
    <cellStyle name="SAPBEXformats 17 3 3 6" xfId="28618"/>
    <cellStyle name="SAPBEXformats 17 3 4" xfId="7387"/>
    <cellStyle name="SAPBEXformats 17 3 5" xfId="13513"/>
    <cellStyle name="SAPBEXformats 17 3 6" xfId="17757"/>
    <cellStyle name="SAPBEXformats 17 3 7" xfId="22069"/>
    <cellStyle name="SAPBEXformats 17 3 8" xfId="26206"/>
    <cellStyle name="SAPBEXformats 17 4" xfId="9979"/>
    <cellStyle name="SAPBEXformats 17 5" xfId="12790"/>
    <cellStyle name="SAPBEXformats 17 6" xfId="17071"/>
    <cellStyle name="SAPBEXformats 17 7" xfId="21365"/>
    <cellStyle name="SAPBEXformats 17 8" xfId="25560"/>
    <cellStyle name="SAPBEXformats 18" xfId="3522"/>
    <cellStyle name="SAPBEXformats 18 2" xfId="5804"/>
    <cellStyle name="SAPBEXformats 18 2 2" xfId="7072"/>
    <cellStyle name="SAPBEXformats 18 2 2 2" xfId="9366"/>
    <cellStyle name="SAPBEXformats 18 2 2 3" xfId="15460"/>
    <cellStyle name="SAPBEXformats 18 2 2 4" xfId="19715"/>
    <cellStyle name="SAPBEXformats 18 2 2 5" xfId="23979"/>
    <cellStyle name="SAPBEXformats 18 2 2 6" xfId="28103"/>
    <cellStyle name="SAPBEXformats 18 2 3" xfId="8310"/>
    <cellStyle name="SAPBEXformats 18 2 3 2" xfId="11364"/>
    <cellStyle name="SAPBEXformats 18 2 3 3" xfId="16697"/>
    <cellStyle name="SAPBEXformats 18 2 3 4" xfId="20944"/>
    <cellStyle name="SAPBEXformats 18 2 3 5" xfId="25203"/>
    <cellStyle name="SAPBEXformats 18 2 3 6" xfId="29310"/>
    <cellStyle name="SAPBEXformats 18 2 4" xfId="10969"/>
    <cellStyle name="SAPBEXformats 18 2 5" xfId="14206"/>
    <cellStyle name="SAPBEXformats 18 2 6" xfId="18449"/>
    <cellStyle name="SAPBEXformats 18 2 7" xfId="22762"/>
    <cellStyle name="SAPBEXformats 18 2 8" xfId="26898"/>
    <cellStyle name="SAPBEXformats 18 3" xfId="5111"/>
    <cellStyle name="SAPBEXformats 18 3 2" xfId="6381"/>
    <cellStyle name="SAPBEXformats 18 3 2 2" xfId="9461"/>
    <cellStyle name="SAPBEXformats 18 3 2 3" xfId="14770"/>
    <cellStyle name="SAPBEXformats 18 3 2 4" xfId="19025"/>
    <cellStyle name="SAPBEXformats 18 3 2 5" xfId="23289"/>
    <cellStyle name="SAPBEXformats 18 3 2 6" xfId="27413"/>
    <cellStyle name="SAPBEXformats 18 3 3" xfId="7619"/>
    <cellStyle name="SAPBEXformats 18 3 3 2" xfId="11773"/>
    <cellStyle name="SAPBEXformats 18 3 3 3" xfId="16006"/>
    <cellStyle name="SAPBEXformats 18 3 3 4" xfId="20253"/>
    <cellStyle name="SAPBEXformats 18 3 3 5" xfId="24512"/>
    <cellStyle name="SAPBEXformats 18 3 3 6" xfId="28619"/>
    <cellStyle name="SAPBEXformats 18 3 4" xfId="4459"/>
    <cellStyle name="SAPBEXformats 18 3 5" xfId="13514"/>
    <cellStyle name="SAPBEXformats 18 3 6" xfId="17758"/>
    <cellStyle name="SAPBEXformats 18 3 7" xfId="22070"/>
    <cellStyle name="SAPBEXformats 18 3 8" xfId="26207"/>
    <cellStyle name="SAPBEXformats 18 4" xfId="8982"/>
    <cellStyle name="SAPBEXformats 18 5" xfId="12791"/>
    <cellStyle name="SAPBEXformats 18 6" xfId="17072"/>
    <cellStyle name="SAPBEXformats 18 7" xfId="21366"/>
    <cellStyle name="SAPBEXformats 18 8" xfId="25561"/>
    <cellStyle name="SAPBEXformats 19" xfId="3679"/>
    <cellStyle name="SAPBEXformats 19 2" xfId="5803"/>
    <cellStyle name="SAPBEXformats 19 2 2" xfId="7071"/>
    <cellStyle name="SAPBEXformats 19 2 2 2" xfId="9517"/>
    <cellStyle name="SAPBEXformats 19 2 2 3" xfId="15459"/>
    <cellStyle name="SAPBEXformats 19 2 2 4" xfId="19714"/>
    <cellStyle name="SAPBEXformats 19 2 2 5" xfId="23978"/>
    <cellStyle name="SAPBEXformats 19 2 2 6" xfId="28102"/>
    <cellStyle name="SAPBEXformats 19 2 3" xfId="8309"/>
    <cellStyle name="SAPBEXformats 19 2 3 2" xfId="10342"/>
    <cellStyle name="SAPBEXformats 19 2 3 3" xfId="16696"/>
    <cellStyle name="SAPBEXformats 19 2 3 4" xfId="20943"/>
    <cellStyle name="SAPBEXformats 19 2 3 5" xfId="25202"/>
    <cellStyle name="SAPBEXformats 19 2 3 6" xfId="29309"/>
    <cellStyle name="SAPBEXformats 19 2 4" xfId="9396"/>
    <cellStyle name="SAPBEXformats 19 2 5" xfId="14205"/>
    <cellStyle name="SAPBEXformats 19 2 6" xfId="18448"/>
    <cellStyle name="SAPBEXformats 19 2 7" xfId="22761"/>
    <cellStyle name="SAPBEXformats 19 2 8" xfId="26897"/>
    <cellStyle name="SAPBEXformats 19 3" xfId="5112"/>
    <cellStyle name="SAPBEXformats 19 3 2" xfId="6382"/>
    <cellStyle name="SAPBEXformats 19 3 2 2" xfId="7389"/>
    <cellStyle name="SAPBEXformats 19 3 2 3" xfId="14771"/>
    <cellStyle name="SAPBEXformats 19 3 2 4" xfId="19026"/>
    <cellStyle name="SAPBEXformats 19 3 2 5" xfId="23290"/>
    <cellStyle name="SAPBEXformats 19 3 2 6" xfId="27414"/>
    <cellStyle name="SAPBEXformats 19 3 3" xfId="7620"/>
    <cellStyle name="SAPBEXformats 19 3 3 2" xfId="11024"/>
    <cellStyle name="SAPBEXformats 19 3 3 3" xfId="16007"/>
    <cellStyle name="SAPBEXformats 19 3 3 4" xfId="20254"/>
    <cellStyle name="SAPBEXformats 19 3 3 5" xfId="24513"/>
    <cellStyle name="SAPBEXformats 19 3 3 6" xfId="28620"/>
    <cellStyle name="SAPBEXformats 19 3 4" xfId="4318"/>
    <cellStyle name="SAPBEXformats 19 3 5" xfId="13515"/>
    <cellStyle name="SAPBEXformats 19 3 6" xfId="17759"/>
    <cellStyle name="SAPBEXformats 19 3 7" xfId="22071"/>
    <cellStyle name="SAPBEXformats 19 3 8" xfId="26208"/>
    <cellStyle name="SAPBEXformats 19 4" xfId="11387"/>
    <cellStyle name="SAPBEXformats 19 5" xfId="12792"/>
    <cellStyle name="SAPBEXformats 19 6" xfId="17073"/>
    <cellStyle name="SAPBEXformats 19 7" xfId="21367"/>
    <cellStyle name="SAPBEXformats 19 8" xfId="25562"/>
    <cellStyle name="SAPBEXformats 2" xfId="3083"/>
    <cellStyle name="SAPBEXformats 2 2" xfId="5466"/>
    <cellStyle name="SAPBEXformats 2 2 2" xfId="6734"/>
    <cellStyle name="SAPBEXformats 2 2 2 2" xfId="11662"/>
    <cellStyle name="SAPBEXformats 2 2 2 3" xfId="15122"/>
    <cellStyle name="SAPBEXformats 2 2 2 4" xfId="19377"/>
    <cellStyle name="SAPBEXformats 2 2 2 5" xfId="23641"/>
    <cellStyle name="SAPBEXformats 2 2 2 6" xfId="27765"/>
    <cellStyle name="SAPBEXformats 2 2 3" xfId="7972"/>
    <cellStyle name="SAPBEXformats 2 2 3 2" xfId="9503"/>
    <cellStyle name="SAPBEXformats 2 2 3 3" xfId="16359"/>
    <cellStyle name="SAPBEXformats 2 2 3 4" xfId="20606"/>
    <cellStyle name="SAPBEXformats 2 2 3 5" xfId="24865"/>
    <cellStyle name="SAPBEXformats 2 2 3 6" xfId="28972"/>
    <cellStyle name="SAPBEXformats 2 2 4" xfId="11883"/>
    <cellStyle name="SAPBEXformats 2 2 5" xfId="13868"/>
    <cellStyle name="SAPBEXformats 2 2 6" xfId="18111"/>
    <cellStyle name="SAPBEXformats 2 2 7" xfId="22424"/>
    <cellStyle name="SAPBEXformats 2 2 8" xfId="26560"/>
    <cellStyle name="SAPBEXformats 2 3" xfId="5113"/>
    <cellStyle name="SAPBEXformats 2 3 2" xfId="6383"/>
    <cellStyle name="SAPBEXformats 2 3 2 2" xfId="9862"/>
    <cellStyle name="SAPBEXformats 2 3 2 3" xfId="14772"/>
    <cellStyle name="SAPBEXformats 2 3 2 4" xfId="19027"/>
    <cellStyle name="SAPBEXformats 2 3 2 5" xfId="23291"/>
    <cellStyle name="SAPBEXformats 2 3 2 6" xfId="27415"/>
    <cellStyle name="SAPBEXformats 2 3 3" xfId="7621"/>
    <cellStyle name="SAPBEXformats 2 3 3 2" xfId="8893"/>
    <cellStyle name="SAPBEXformats 2 3 3 3" xfId="16008"/>
    <cellStyle name="SAPBEXformats 2 3 3 4" xfId="20255"/>
    <cellStyle name="SAPBEXformats 2 3 3 5" xfId="24514"/>
    <cellStyle name="SAPBEXformats 2 3 3 6" xfId="28621"/>
    <cellStyle name="SAPBEXformats 2 3 4" xfId="9399"/>
    <cellStyle name="SAPBEXformats 2 3 5" xfId="13516"/>
    <cellStyle name="SAPBEXformats 2 3 6" xfId="17760"/>
    <cellStyle name="SAPBEXformats 2 3 7" xfId="22072"/>
    <cellStyle name="SAPBEXformats 2 3 8" xfId="26209"/>
    <cellStyle name="SAPBEXformats 2 4" xfId="4470"/>
    <cellStyle name="SAPBEXformats 2 5" xfId="12793"/>
    <cellStyle name="SAPBEXformats 2 6" xfId="17074"/>
    <cellStyle name="SAPBEXformats 2 7" xfId="21368"/>
    <cellStyle name="SAPBEXformats 2 8" xfId="25563"/>
    <cellStyle name="SAPBEXformats 20" xfId="5813"/>
    <cellStyle name="SAPBEXformats 20 2" xfId="7081"/>
    <cellStyle name="SAPBEXformats 20 2 2" xfId="11224"/>
    <cellStyle name="SAPBEXformats 20 2 3" xfId="15469"/>
    <cellStyle name="SAPBEXformats 20 2 4" xfId="19724"/>
    <cellStyle name="SAPBEXformats 20 2 5" xfId="23988"/>
    <cellStyle name="SAPBEXformats 20 2 6" xfId="28112"/>
    <cellStyle name="SAPBEXformats 20 3" xfId="8319"/>
    <cellStyle name="SAPBEXformats 20 3 2" xfId="11539"/>
    <cellStyle name="SAPBEXformats 20 3 3" xfId="16706"/>
    <cellStyle name="SAPBEXformats 20 3 4" xfId="20953"/>
    <cellStyle name="SAPBEXformats 20 3 5" xfId="25212"/>
    <cellStyle name="SAPBEXformats 20 3 6" xfId="29319"/>
    <cellStyle name="SAPBEXformats 20 4" xfId="11741"/>
    <cellStyle name="SAPBEXformats 20 5" xfId="14215"/>
    <cellStyle name="SAPBEXformats 20 6" xfId="18458"/>
    <cellStyle name="SAPBEXformats 20 7" xfId="22771"/>
    <cellStyle name="SAPBEXformats 20 8" xfId="26907"/>
    <cellStyle name="SAPBEXformats 21" xfId="5102"/>
    <cellStyle name="SAPBEXformats 21 2" xfId="6372"/>
    <cellStyle name="SAPBEXformats 21 2 2" xfId="10903"/>
    <cellStyle name="SAPBEXformats 21 2 3" xfId="14761"/>
    <cellStyle name="SAPBEXformats 21 2 4" xfId="19016"/>
    <cellStyle name="SAPBEXformats 21 2 5" xfId="23280"/>
    <cellStyle name="SAPBEXformats 21 2 6" xfId="27404"/>
    <cellStyle name="SAPBEXformats 21 3" xfId="7610"/>
    <cellStyle name="SAPBEXformats 21 3 2" xfId="12074"/>
    <cellStyle name="SAPBEXformats 21 3 3" xfId="15997"/>
    <cellStyle name="SAPBEXformats 21 3 4" xfId="20244"/>
    <cellStyle name="SAPBEXformats 21 3 5" xfId="24503"/>
    <cellStyle name="SAPBEXformats 21 3 6" xfId="28610"/>
    <cellStyle name="SAPBEXformats 21 4" xfId="11259"/>
    <cellStyle name="SAPBEXformats 21 5" xfId="13505"/>
    <cellStyle name="SAPBEXformats 21 6" xfId="17749"/>
    <cellStyle name="SAPBEXformats 21 7" xfId="22061"/>
    <cellStyle name="SAPBEXformats 21 8" xfId="26198"/>
    <cellStyle name="SAPBEXformats 22" xfId="9329"/>
    <cellStyle name="SAPBEXformats 23" xfId="12288"/>
    <cellStyle name="SAPBEXformats 24" xfId="16961"/>
    <cellStyle name="SAPBEXformats 25" xfId="17454"/>
    <cellStyle name="SAPBEXformats 26" xfId="25459"/>
    <cellStyle name="SAPBEXformats 3" xfId="3908"/>
    <cellStyle name="SAPBEXformats 3 2" xfId="5802"/>
    <cellStyle name="SAPBEXformats 3 2 2" xfId="7070"/>
    <cellStyle name="SAPBEXformats 3 2 2 2" xfId="11951"/>
    <cellStyle name="SAPBEXformats 3 2 2 3" xfId="15458"/>
    <cellStyle name="SAPBEXformats 3 2 2 4" xfId="19713"/>
    <cellStyle name="SAPBEXformats 3 2 2 5" xfId="23977"/>
    <cellStyle name="SAPBEXformats 3 2 2 6" xfId="28101"/>
    <cellStyle name="SAPBEXformats 3 2 3" xfId="8308"/>
    <cellStyle name="SAPBEXformats 3 2 3 2" xfId="10235"/>
    <cellStyle name="SAPBEXformats 3 2 3 3" xfId="16695"/>
    <cellStyle name="SAPBEXformats 3 2 3 4" xfId="20942"/>
    <cellStyle name="SAPBEXformats 3 2 3 5" xfId="25201"/>
    <cellStyle name="SAPBEXformats 3 2 3 6" xfId="29308"/>
    <cellStyle name="SAPBEXformats 3 2 4" xfId="9538"/>
    <cellStyle name="SAPBEXformats 3 2 5" xfId="14204"/>
    <cellStyle name="SAPBEXformats 3 2 6" xfId="18447"/>
    <cellStyle name="SAPBEXformats 3 2 7" xfId="22760"/>
    <cellStyle name="SAPBEXformats 3 2 8" xfId="26896"/>
    <cellStyle name="SAPBEXformats 3 3" xfId="5114"/>
    <cellStyle name="SAPBEXformats 3 3 2" xfId="6384"/>
    <cellStyle name="SAPBEXformats 3 3 2 2" xfId="10033"/>
    <cellStyle name="SAPBEXformats 3 3 2 3" xfId="14773"/>
    <cellStyle name="SAPBEXformats 3 3 2 4" xfId="19028"/>
    <cellStyle name="SAPBEXformats 3 3 2 5" xfId="23292"/>
    <cellStyle name="SAPBEXformats 3 3 2 6" xfId="27416"/>
    <cellStyle name="SAPBEXformats 3 3 3" xfId="7622"/>
    <cellStyle name="SAPBEXformats 3 3 3 2" xfId="10517"/>
    <cellStyle name="SAPBEXformats 3 3 3 3" xfId="16009"/>
    <cellStyle name="SAPBEXformats 3 3 3 4" xfId="20256"/>
    <cellStyle name="SAPBEXformats 3 3 3 5" xfId="24515"/>
    <cellStyle name="SAPBEXformats 3 3 3 6" xfId="28622"/>
    <cellStyle name="SAPBEXformats 3 3 4" xfId="9785"/>
    <cellStyle name="SAPBEXformats 3 3 5" xfId="13517"/>
    <cellStyle name="SAPBEXformats 3 3 6" xfId="17761"/>
    <cellStyle name="SAPBEXformats 3 3 7" xfId="22073"/>
    <cellStyle name="SAPBEXformats 3 3 8" xfId="26210"/>
    <cellStyle name="SAPBEXformats 3 4" xfId="9565"/>
    <cellStyle name="SAPBEXformats 3 5" xfId="12794"/>
    <cellStyle name="SAPBEXformats 3 6" xfId="17075"/>
    <cellStyle name="SAPBEXformats 3 7" xfId="21369"/>
    <cellStyle name="SAPBEXformats 3 8" xfId="25564"/>
    <cellStyle name="SAPBEXformats 4" xfId="3513"/>
    <cellStyle name="SAPBEXformats 4 2" xfId="5801"/>
    <cellStyle name="SAPBEXformats 4 2 2" xfId="7069"/>
    <cellStyle name="SAPBEXformats 4 2 2 2" xfId="10443"/>
    <cellStyle name="SAPBEXformats 4 2 2 3" xfId="15457"/>
    <cellStyle name="SAPBEXformats 4 2 2 4" xfId="19712"/>
    <cellStyle name="SAPBEXformats 4 2 2 5" xfId="23976"/>
    <cellStyle name="SAPBEXformats 4 2 2 6" xfId="28100"/>
    <cellStyle name="SAPBEXformats 4 2 3" xfId="8307"/>
    <cellStyle name="SAPBEXformats 4 2 3 2" xfId="9178"/>
    <cellStyle name="SAPBEXformats 4 2 3 3" xfId="16694"/>
    <cellStyle name="SAPBEXformats 4 2 3 4" xfId="20941"/>
    <cellStyle name="SAPBEXformats 4 2 3 5" xfId="25200"/>
    <cellStyle name="SAPBEXformats 4 2 3 6" xfId="29307"/>
    <cellStyle name="SAPBEXformats 4 2 4" xfId="9684"/>
    <cellStyle name="SAPBEXformats 4 2 5" xfId="14203"/>
    <cellStyle name="SAPBEXformats 4 2 6" xfId="18446"/>
    <cellStyle name="SAPBEXformats 4 2 7" xfId="22759"/>
    <cellStyle name="SAPBEXformats 4 2 8" xfId="26895"/>
    <cellStyle name="SAPBEXformats 4 3" xfId="5115"/>
    <cellStyle name="SAPBEXformats 4 3 2" xfId="6385"/>
    <cellStyle name="SAPBEXformats 4 3 2 2" xfId="11669"/>
    <cellStyle name="SAPBEXformats 4 3 2 3" xfId="14774"/>
    <cellStyle name="SAPBEXformats 4 3 2 4" xfId="19029"/>
    <cellStyle name="SAPBEXformats 4 3 2 5" xfId="23293"/>
    <cellStyle name="SAPBEXformats 4 3 2 6" xfId="27417"/>
    <cellStyle name="SAPBEXformats 4 3 3" xfId="7623"/>
    <cellStyle name="SAPBEXformats 4 3 3 2" xfId="10883"/>
    <cellStyle name="SAPBEXformats 4 3 3 3" xfId="16010"/>
    <cellStyle name="SAPBEXformats 4 3 3 4" xfId="20257"/>
    <cellStyle name="SAPBEXformats 4 3 3 5" xfId="24516"/>
    <cellStyle name="SAPBEXformats 4 3 3 6" xfId="28623"/>
    <cellStyle name="SAPBEXformats 4 3 4" xfId="4355"/>
    <cellStyle name="SAPBEXformats 4 3 5" xfId="13518"/>
    <cellStyle name="SAPBEXformats 4 3 6" xfId="17762"/>
    <cellStyle name="SAPBEXformats 4 3 7" xfId="22074"/>
    <cellStyle name="SAPBEXformats 4 3 8" xfId="26211"/>
    <cellStyle name="SAPBEXformats 4 4" xfId="4166"/>
    <cellStyle name="SAPBEXformats 4 5" xfId="12795"/>
    <cellStyle name="SAPBEXformats 4 6" xfId="17076"/>
    <cellStyle name="SAPBEXformats 4 7" xfId="21370"/>
    <cellStyle name="SAPBEXformats 4 8" xfId="25565"/>
    <cellStyle name="SAPBEXformats 5" xfId="3856"/>
    <cellStyle name="SAPBEXformats 5 2" xfId="5800"/>
    <cellStyle name="SAPBEXformats 5 2 2" xfId="7068"/>
    <cellStyle name="SAPBEXformats 5 2 2 2" xfId="3919"/>
    <cellStyle name="SAPBEXformats 5 2 2 3" xfId="15456"/>
    <cellStyle name="SAPBEXformats 5 2 2 4" xfId="19711"/>
    <cellStyle name="SAPBEXformats 5 2 2 5" xfId="23975"/>
    <cellStyle name="SAPBEXformats 5 2 2 6" xfId="28099"/>
    <cellStyle name="SAPBEXformats 5 2 3" xfId="8306"/>
    <cellStyle name="SAPBEXformats 5 2 3 2" xfId="9074"/>
    <cellStyle name="SAPBEXformats 5 2 3 3" xfId="16693"/>
    <cellStyle name="SAPBEXformats 5 2 3 4" xfId="20940"/>
    <cellStyle name="SAPBEXformats 5 2 3 5" xfId="25199"/>
    <cellStyle name="SAPBEXformats 5 2 3 6" xfId="29306"/>
    <cellStyle name="SAPBEXformats 5 2 4" xfId="9337"/>
    <cellStyle name="SAPBEXformats 5 2 5" xfId="14202"/>
    <cellStyle name="SAPBEXformats 5 2 6" xfId="18445"/>
    <cellStyle name="SAPBEXformats 5 2 7" xfId="22758"/>
    <cellStyle name="SAPBEXformats 5 2 8" xfId="26894"/>
    <cellStyle name="SAPBEXformats 5 3" xfId="5116"/>
    <cellStyle name="SAPBEXformats 5 3 2" xfId="6386"/>
    <cellStyle name="SAPBEXformats 5 3 2 2" xfId="10953"/>
    <cellStyle name="SAPBEXformats 5 3 2 3" xfId="14775"/>
    <cellStyle name="SAPBEXformats 5 3 2 4" xfId="19030"/>
    <cellStyle name="SAPBEXformats 5 3 2 5" xfId="23294"/>
    <cellStyle name="SAPBEXformats 5 3 2 6" xfId="27418"/>
    <cellStyle name="SAPBEXformats 5 3 3" xfId="7624"/>
    <cellStyle name="SAPBEXformats 5 3 3 2" xfId="11864"/>
    <cellStyle name="SAPBEXformats 5 3 3 3" xfId="16011"/>
    <cellStyle name="SAPBEXformats 5 3 3 4" xfId="20258"/>
    <cellStyle name="SAPBEXformats 5 3 3 5" xfId="24517"/>
    <cellStyle name="SAPBEXformats 5 3 3 6" xfId="28624"/>
    <cellStyle name="SAPBEXformats 5 3 4" xfId="8969"/>
    <cellStyle name="SAPBEXformats 5 3 5" xfId="13519"/>
    <cellStyle name="SAPBEXformats 5 3 6" xfId="17763"/>
    <cellStyle name="SAPBEXformats 5 3 7" xfId="22075"/>
    <cellStyle name="SAPBEXformats 5 3 8" xfId="26212"/>
    <cellStyle name="SAPBEXformats 5 4" xfId="12015"/>
    <cellStyle name="SAPBEXformats 5 5" xfId="12796"/>
    <cellStyle name="SAPBEXformats 5 6" xfId="17077"/>
    <cellStyle name="SAPBEXformats 5 7" xfId="21371"/>
    <cellStyle name="SAPBEXformats 5 8" xfId="25566"/>
    <cellStyle name="SAPBEXformats 6" xfId="3329"/>
    <cellStyle name="SAPBEXformats 6 2" xfId="5799"/>
    <cellStyle name="SAPBEXformats 6 2 2" xfId="7067"/>
    <cellStyle name="SAPBEXformats 6 2 2 2" xfId="11909"/>
    <cellStyle name="SAPBEXformats 6 2 2 3" xfId="15455"/>
    <cellStyle name="SAPBEXformats 6 2 2 4" xfId="19710"/>
    <cellStyle name="SAPBEXformats 6 2 2 5" xfId="23974"/>
    <cellStyle name="SAPBEXformats 6 2 2 6" xfId="28098"/>
    <cellStyle name="SAPBEXformats 6 2 3" xfId="8305"/>
    <cellStyle name="SAPBEXformats 6 2 3 2" xfId="11540"/>
    <cellStyle name="SAPBEXformats 6 2 3 3" xfId="16692"/>
    <cellStyle name="SAPBEXformats 6 2 3 4" xfId="20939"/>
    <cellStyle name="SAPBEXformats 6 2 3 5" xfId="25198"/>
    <cellStyle name="SAPBEXformats 6 2 3 6" xfId="29305"/>
    <cellStyle name="SAPBEXformats 6 2 4" xfId="3949"/>
    <cellStyle name="SAPBEXformats 6 2 5" xfId="14201"/>
    <cellStyle name="SAPBEXformats 6 2 6" xfId="18444"/>
    <cellStyle name="SAPBEXformats 6 2 7" xfId="22757"/>
    <cellStyle name="SAPBEXformats 6 2 8" xfId="26893"/>
    <cellStyle name="SAPBEXformats 6 3" xfId="5117"/>
    <cellStyle name="SAPBEXformats 6 3 2" xfId="6387"/>
    <cellStyle name="SAPBEXformats 6 3 2 2" xfId="3929"/>
    <cellStyle name="SAPBEXformats 6 3 2 3" xfId="14776"/>
    <cellStyle name="SAPBEXformats 6 3 2 4" xfId="19031"/>
    <cellStyle name="SAPBEXformats 6 3 2 5" xfId="23295"/>
    <cellStyle name="SAPBEXformats 6 3 2 6" xfId="27419"/>
    <cellStyle name="SAPBEXformats 6 3 3" xfId="7625"/>
    <cellStyle name="SAPBEXformats 6 3 3 2" xfId="11275"/>
    <cellStyle name="SAPBEXformats 6 3 3 3" xfId="16012"/>
    <cellStyle name="SAPBEXformats 6 3 3 4" xfId="20259"/>
    <cellStyle name="SAPBEXformats 6 3 3 5" xfId="24518"/>
    <cellStyle name="SAPBEXformats 6 3 3 6" xfId="28625"/>
    <cellStyle name="SAPBEXformats 6 3 4" xfId="9313"/>
    <cellStyle name="SAPBEXformats 6 3 5" xfId="13520"/>
    <cellStyle name="SAPBEXformats 6 3 6" xfId="17764"/>
    <cellStyle name="SAPBEXformats 6 3 7" xfId="22076"/>
    <cellStyle name="SAPBEXformats 6 3 8" xfId="26213"/>
    <cellStyle name="SAPBEXformats 6 4" xfId="8819"/>
    <cellStyle name="SAPBEXformats 6 5" xfId="12797"/>
    <cellStyle name="SAPBEXformats 6 6" xfId="17078"/>
    <cellStyle name="SAPBEXformats 6 7" xfId="21372"/>
    <cellStyle name="SAPBEXformats 6 8" xfId="25567"/>
    <cellStyle name="SAPBEXformats 7" xfId="3831"/>
    <cellStyle name="SAPBEXformats 7 2" xfId="5798"/>
    <cellStyle name="SAPBEXformats 7 2 2" xfId="7066"/>
    <cellStyle name="SAPBEXformats 7 2 2 2" xfId="4633"/>
    <cellStyle name="SAPBEXformats 7 2 2 3" xfId="15454"/>
    <cellStyle name="SAPBEXformats 7 2 2 4" xfId="19709"/>
    <cellStyle name="SAPBEXformats 7 2 2 5" xfId="23973"/>
    <cellStyle name="SAPBEXformats 7 2 2 6" xfId="28097"/>
    <cellStyle name="SAPBEXformats 7 2 3" xfId="8304"/>
    <cellStyle name="SAPBEXformats 7 2 3 2" xfId="11633"/>
    <cellStyle name="SAPBEXformats 7 2 3 3" xfId="16691"/>
    <cellStyle name="SAPBEXformats 7 2 3 4" xfId="20938"/>
    <cellStyle name="SAPBEXformats 7 2 3 5" xfId="25197"/>
    <cellStyle name="SAPBEXformats 7 2 3 6" xfId="29304"/>
    <cellStyle name="SAPBEXformats 7 2 4" xfId="10463"/>
    <cellStyle name="SAPBEXformats 7 2 5" xfId="14200"/>
    <cellStyle name="SAPBEXformats 7 2 6" xfId="18443"/>
    <cellStyle name="SAPBEXformats 7 2 7" xfId="22756"/>
    <cellStyle name="SAPBEXformats 7 2 8" xfId="26892"/>
    <cellStyle name="SAPBEXformats 7 3" xfId="5118"/>
    <cellStyle name="SAPBEXformats 7 3 2" xfId="6388"/>
    <cellStyle name="SAPBEXformats 7 3 2 2" xfId="4214"/>
    <cellStyle name="SAPBEXformats 7 3 2 3" xfId="14777"/>
    <cellStyle name="SAPBEXformats 7 3 2 4" xfId="19032"/>
    <cellStyle name="SAPBEXformats 7 3 2 5" xfId="23296"/>
    <cellStyle name="SAPBEXformats 7 3 2 6" xfId="27420"/>
    <cellStyle name="SAPBEXformats 7 3 3" xfId="7626"/>
    <cellStyle name="SAPBEXformats 7 3 3 2" xfId="11449"/>
    <cellStyle name="SAPBEXformats 7 3 3 3" xfId="16013"/>
    <cellStyle name="SAPBEXformats 7 3 3 4" xfId="20260"/>
    <cellStyle name="SAPBEXformats 7 3 3 5" xfId="24519"/>
    <cellStyle name="SAPBEXformats 7 3 3 6" xfId="28626"/>
    <cellStyle name="SAPBEXformats 7 3 4" xfId="9697"/>
    <cellStyle name="SAPBEXformats 7 3 5" xfId="13521"/>
    <cellStyle name="SAPBEXformats 7 3 6" xfId="17765"/>
    <cellStyle name="SAPBEXformats 7 3 7" xfId="22077"/>
    <cellStyle name="SAPBEXformats 7 3 8" xfId="26214"/>
    <cellStyle name="SAPBEXformats 7 4" xfId="11722"/>
    <cellStyle name="SAPBEXformats 7 5" xfId="12798"/>
    <cellStyle name="SAPBEXformats 7 6" xfId="17079"/>
    <cellStyle name="SAPBEXformats 7 7" xfId="21373"/>
    <cellStyle name="SAPBEXformats 7 8" xfId="25568"/>
    <cellStyle name="SAPBEXformats 8" xfId="3501"/>
    <cellStyle name="SAPBEXformats 8 2" xfId="5797"/>
    <cellStyle name="SAPBEXformats 8 2 2" xfId="7065"/>
    <cellStyle name="SAPBEXformats 8 2 2 2" xfId="11523"/>
    <cellStyle name="SAPBEXformats 8 2 2 3" xfId="15453"/>
    <cellStyle name="SAPBEXformats 8 2 2 4" xfId="19708"/>
    <cellStyle name="SAPBEXformats 8 2 2 5" xfId="23972"/>
    <cellStyle name="SAPBEXformats 8 2 2 6" xfId="28096"/>
    <cellStyle name="SAPBEXformats 8 2 3" xfId="8303"/>
    <cellStyle name="SAPBEXformats 8 2 3 2" xfId="10411"/>
    <cellStyle name="SAPBEXformats 8 2 3 3" xfId="16690"/>
    <cellStyle name="SAPBEXformats 8 2 3 4" xfId="20937"/>
    <cellStyle name="SAPBEXformats 8 2 3 5" xfId="25196"/>
    <cellStyle name="SAPBEXformats 8 2 3 6" xfId="29303"/>
    <cellStyle name="SAPBEXformats 8 2 4" xfId="11246"/>
    <cellStyle name="SAPBEXformats 8 2 5" xfId="14199"/>
    <cellStyle name="SAPBEXformats 8 2 6" xfId="18442"/>
    <cellStyle name="SAPBEXformats 8 2 7" xfId="22755"/>
    <cellStyle name="SAPBEXformats 8 2 8" xfId="26891"/>
    <cellStyle name="SAPBEXformats 8 3" xfId="5119"/>
    <cellStyle name="SAPBEXformats 8 3 2" xfId="6389"/>
    <cellStyle name="SAPBEXformats 8 3 2 2" xfId="9228"/>
    <cellStyle name="SAPBEXformats 8 3 2 3" xfId="14778"/>
    <cellStyle name="SAPBEXformats 8 3 2 4" xfId="19033"/>
    <cellStyle name="SAPBEXformats 8 3 2 5" xfId="23297"/>
    <cellStyle name="SAPBEXformats 8 3 2 6" xfId="27421"/>
    <cellStyle name="SAPBEXformats 8 3 3" xfId="7627"/>
    <cellStyle name="SAPBEXformats 8 3 3 2" xfId="4416"/>
    <cellStyle name="SAPBEXformats 8 3 3 3" xfId="16014"/>
    <cellStyle name="SAPBEXformats 8 3 3 4" xfId="20261"/>
    <cellStyle name="SAPBEXformats 8 3 3 5" xfId="24520"/>
    <cellStyle name="SAPBEXformats 8 3 3 6" xfId="28627"/>
    <cellStyle name="SAPBEXformats 8 3 4" xfId="9551"/>
    <cellStyle name="SAPBEXformats 8 3 5" xfId="13522"/>
    <cellStyle name="SAPBEXformats 8 3 6" xfId="17766"/>
    <cellStyle name="SAPBEXformats 8 3 7" xfId="22078"/>
    <cellStyle name="SAPBEXformats 8 3 8" xfId="26215"/>
    <cellStyle name="SAPBEXformats 8 4" xfId="6054"/>
    <cellStyle name="SAPBEXformats 8 5" xfId="12799"/>
    <cellStyle name="SAPBEXformats 8 6" xfId="17080"/>
    <cellStyle name="SAPBEXformats 8 7" xfId="21374"/>
    <cellStyle name="SAPBEXformats 8 8" xfId="25569"/>
    <cellStyle name="SAPBEXformats 9" xfId="3335"/>
    <cellStyle name="SAPBEXformats 9 2" xfId="5796"/>
    <cellStyle name="SAPBEXformats 9 2 2" xfId="7064"/>
    <cellStyle name="SAPBEXformats 9 2 2 2" xfId="11809"/>
    <cellStyle name="SAPBEXformats 9 2 2 3" xfId="15452"/>
    <cellStyle name="SAPBEXformats 9 2 2 4" xfId="19707"/>
    <cellStyle name="SAPBEXformats 9 2 2 5" xfId="23971"/>
    <cellStyle name="SAPBEXformats 9 2 2 6" xfId="28095"/>
    <cellStyle name="SAPBEXformats 9 2 3" xfId="8302"/>
    <cellStyle name="SAPBEXformats 9 2 3 2" xfId="10504"/>
    <cellStyle name="SAPBEXformats 9 2 3 3" xfId="16689"/>
    <cellStyle name="SAPBEXformats 9 2 3 4" xfId="20936"/>
    <cellStyle name="SAPBEXformats 9 2 3 5" xfId="25195"/>
    <cellStyle name="SAPBEXformats 9 2 3 6" xfId="29302"/>
    <cellStyle name="SAPBEXformats 9 2 4" xfId="9602"/>
    <cellStyle name="SAPBEXformats 9 2 5" xfId="14198"/>
    <cellStyle name="SAPBEXformats 9 2 6" xfId="18441"/>
    <cellStyle name="SAPBEXformats 9 2 7" xfId="22754"/>
    <cellStyle name="SAPBEXformats 9 2 8" xfId="26890"/>
    <cellStyle name="SAPBEXformats 9 3" xfId="5120"/>
    <cellStyle name="SAPBEXformats 9 3 2" xfId="6390"/>
    <cellStyle name="SAPBEXformats 9 3 2 2" xfId="10991"/>
    <cellStyle name="SAPBEXformats 9 3 2 3" xfId="14779"/>
    <cellStyle name="SAPBEXformats 9 3 2 4" xfId="19034"/>
    <cellStyle name="SAPBEXformats 9 3 2 5" xfId="23298"/>
    <cellStyle name="SAPBEXformats 9 3 2 6" xfId="27422"/>
    <cellStyle name="SAPBEXformats 9 3 3" xfId="7628"/>
    <cellStyle name="SAPBEXformats 9 3 3 2" xfId="10055"/>
    <cellStyle name="SAPBEXformats 9 3 3 3" xfId="16015"/>
    <cellStyle name="SAPBEXformats 9 3 3 4" xfId="20262"/>
    <cellStyle name="SAPBEXformats 9 3 3 5" xfId="24521"/>
    <cellStyle name="SAPBEXformats 9 3 3 6" xfId="28628"/>
    <cellStyle name="SAPBEXformats 9 3 4" xfId="10561"/>
    <cellStyle name="SAPBEXformats 9 3 5" xfId="13523"/>
    <cellStyle name="SAPBEXformats 9 3 6" xfId="17767"/>
    <cellStyle name="SAPBEXformats 9 3 7" xfId="22079"/>
    <cellStyle name="SAPBEXformats 9 3 8" xfId="26216"/>
    <cellStyle name="SAPBEXformats 9 4" xfId="9837"/>
    <cellStyle name="SAPBEXformats 9 5" xfId="12800"/>
    <cellStyle name="SAPBEXformats 9 6" xfId="17081"/>
    <cellStyle name="SAPBEXformats 9 7" xfId="21375"/>
    <cellStyle name="SAPBEXformats 9 8" xfId="25570"/>
    <cellStyle name="SAPBEXformats_Input PL ana GRD - HCREG" xfId="4763"/>
    <cellStyle name="SAPBEXheaderData" xfId="3301"/>
    <cellStyle name="SAPBEXheaderItem" xfId="127"/>
    <cellStyle name="SAPBEXheaderItem 2" xfId="3005"/>
    <cellStyle name="SAPBEXheaderItem 3" xfId="3006"/>
    <cellStyle name="SAPBEXheaderText" xfId="128"/>
    <cellStyle name="SAPBEXheaderText 2" xfId="3007"/>
    <cellStyle name="SAPBEXheaderText 3" xfId="3008"/>
    <cellStyle name="SAPBEXHLevel0" xfId="129"/>
    <cellStyle name="SAPBEXHLevel0 10" xfId="3789"/>
    <cellStyle name="SAPBEXHLevel0 10 2" xfId="5794"/>
    <cellStyle name="SAPBEXHLevel0 10 2 2" xfId="7062"/>
    <cellStyle name="SAPBEXHLevel0 10 2 2 2" xfId="9280"/>
    <cellStyle name="SAPBEXHLevel0 10 2 2 3" xfId="15450"/>
    <cellStyle name="SAPBEXHLevel0 10 2 2 4" xfId="19705"/>
    <cellStyle name="SAPBEXHLevel0 10 2 2 5" xfId="23969"/>
    <cellStyle name="SAPBEXHLevel0 10 2 2 6" xfId="28093"/>
    <cellStyle name="SAPBEXHLevel0 10 2 3" xfId="8300"/>
    <cellStyle name="SAPBEXHLevel0 10 2 3 2" xfId="9249"/>
    <cellStyle name="SAPBEXHLevel0 10 2 3 3" xfId="16687"/>
    <cellStyle name="SAPBEXHLevel0 10 2 3 4" xfId="20934"/>
    <cellStyle name="SAPBEXHLevel0 10 2 3 5" xfId="25193"/>
    <cellStyle name="SAPBEXHLevel0 10 2 3 6" xfId="29300"/>
    <cellStyle name="SAPBEXHLevel0 10 2 4" xfId="10186"/>
    <cellStyle name="SAPBEXHLevel0 10 2 5" xfId="14196"/>
    <cellStyle name="SAPBEXHLevel0 10 2 6" xfId="18439"/>
    <cellStyle name="SAPBEXHLevel0 10 2 7" xfId="22752"/>
    <cellStyle name="SAPBEXHLevel0 10 2 8" xfId="26888"/>
    <cellStyle name="SAPBEXHLevel0 10 3" xfId="5122"/>
    <cellStyle name="SAPBEXHLevel0 10 3 2" xfId="6392"/>
    <cellStyle name="SAPBEXHLevel0 10 3 2 2" xfId="9036"/>
    <cellStyle name="SAPBEXHLevel0 10 3 2 3" xfId="14781"/>
    <cellStyle name="SAPBEXHLevel0 10 3 2 4" xfId="19036"/>
    <cellStyle name="SAPBEXHLevel0 10 3 2 5" xfId="23300"/>
    <cellStyle name="SAPBEXHLevel0 10 3 2 6" xfId="27424"/>
    <cellStyle name="SAPBEXHLevel0 10 3 3" xfId="7630"/>
    <cellStyle name="SAPBEXHLevel0 10 3 3 2" xfId="12075"/>
    <cellStyle name="SAPBEXHLevel0 10 3 3 3" xfId="16017"/>
    <cellStyle name="SAPBEXHLevel0 10 3 3 4" xfId="20264"/>
    <cellStyle name="SAPBEXHLevel0 10 3 3 5" xfId="24523"/>
    <cellStyle name="SAPBEXHLevel0 10 3 3 6" xfId="28630"/>
    <cellStyle name="SAPBEXHLevel0 10 3 4" xfId="11096"/>
    <cellStyle name="SAPBEXHLevel0 10 3 5" xfId="13525"/>
    <cellStyle name="SAPBEXHLevel0 10 3 6" xfId="17769"/>
    <cellStyle name="SAPBEXHLevel0 10 3 7" xfId="22081"/>
    <cellStyle name="SAPBEXHLevel0 10 3 8" xfId="26218"/>
    <cellStyle name="SAPBEXHLevel0 10 4" xfId="10161"/>
    <cellStyle name="SAPBEXHLevel0 10 5" xfId="12802"/>
    <cellStyle name="SAPBEXHLevel0 10 6" xfId="17082"/>
    <cellStyle name="SAPBEXHLevel0 10 7" xfId="21377"/>
    <cellStyle name="SAPBEXHLevel0 10 8" xfId="25571"/>
    <cellStyle name="SAPBEXHLevel0 11" xfId="3343"/>
    <cellStyle name="SAPBEXHLevel0 11 2" xfId="5793"/>
    <cellStyle name="SAPBEXHLevel0 11 2 2" xfId="7061"/>
    <cellStyle name="SAPBEXHLevel0 11 2 2 2" xfId="9472"/>
    <cellStyle name="SAPBEXHLevel0 11 2 2 3" xfId="15449"/>
    <cellStyle name="SAPBEXHLevel0 11 2 2 4" xfId="19704"/>
    <cellStyle name="SAPBEXHLevel0 11 2 2 5" xfId="23968"/>
    <cellStyle name="SAPBEXHLevel0 11 2 2 6" xfId="28092"/>
    <cellStyle name="SAPBEXHLevel0 11 2 3" xfId="8299"/>
    <cellStyle name="SAPBEXHLevel0 11 2 3 2" xfId="9345"/>
    <cellStyle name="SAPBEXHLevel0 11 2 3 3" xfId="16686"/>
    <cellStyle name="SAPBEXHLevel0 11 2 3 4" xfId="20933"/>
    <cellStyle name="SAPBEXHLevel0 11 2 3 5" xfId="25192"/>
    <cellStyle name="SAPBEXHLevel0 11 2 3 6" xfId="29299"/>
    <cellStyle name="SAPBEXHLevel0 11 2 4" xfId="11153"/>
    <cellStyle name="SAPBEXHLevel0 11 2 5" xfId="14195"/>
    <cellStyle name="SAPBEXHLevel0 11 2 6" xfId="18438"/>
    <cellStyle name="SAPBEXHLevel0 11 2 7" xfId="22751"/>
    <cellStyle name="SAPBEXHLevel0 11 2 8" xfId="26887"/>
    <cellStyle name="SAPBEXHLevel0 11 3" xfId="5123"/>
    <cellStyle name="SAPBEXHLevel0 11 3 2" xfId="6393"/>
    <cellStyle name="SAPBEXHLevel0 11 3 2 2" xfId="12051"/>
    <cellStyle name="SAPBEXHLevel0 11 3 2 3" xfId="14782"/>
    <cellStyle name="SAPBEXHLevel0 11 3 2 4" xfId="19037"/>
    <cellStyle name="SAPBEXHLevel0 11 3 2 5" xfId="23301"/>
    <cellStyle name="SAPBEXHLevel0 11 3 2 6" xfId="27425"/>
    <cellStyle name="SAPBEXHLevel0 11 3 3" xfId="7631"/>
    <cellStyle name="SAPBEXHLevel0 11 3 3 2" xfId="9630"/>
    <cellStyle name="SAPBEXHLevel0 11 3 3 3" xfId="16018"/>
    <cellStyle name="SAPBEXHLevel0 11 3 3 4" xfId="20265"/>
    <cellStyle name="SAPBEXHLevel0 11 3 3 5" xfId="24524"/>
    <cellStyle name="SAPBEXHLevel0 11 3 3 6" xfId="28631"/>
    <cellStyle name="SAPBEXHLevel0 11 3 4" xfId="11731"/>
    <cellStyle name="SAPBEXHLevel0 11 3 5" xfId="13526"/>
    <cellStyle name="SAPBEXHLevel0 11 3 6" xfId="17770"/>
    <cellStyle name="SAPBEXHLevel0 11 3 7" xfId="22082"/>
    <cellStyle name="SAPBEXHLevel0 11 3 8" xfId="26219"/>
    <cellStyle name="SAPBEXHLevel0 11 4" xfId="10945"/>
    <cellStyle name="SAPBEXHLevel0 11 5" xfId="12803"/>
    <cellStyle name="SAPBEXHLevel0 11 6" xfId="17083"/>
    <cellStyle name="SAPBEXHLevel0 11 7" xfId="21378"/>
    <cellStyle name="SAPBEXHLevel0 11 8" xfId="25572"/>
    <cellStyle name="SAPBEXHLevel0 12" xfId="3191"/>
    <cellStyle name="SAPBEXHLevel0 12 2" xfId="5792"/>
    <cellStyle name="SAPBEXHLevel0 12 2 2" xfId="7060"/>
    <cellStyle name="SAPBEXHLevel0 12 2 2 2" xfId="8772"/>
    <cellStyle name="SAPBEXHLevel0 12 2 2 3" xfId="15448"/>
    <cellStyle name="SAPBEXHLevel0 12 2 2 4" xfId="19703"/>
    <cellStyle name="SAPBEXHLevel0 12 2 2 5" xfId="23967"/>
    <cellStyle name="SAPBEXHLevel0 12 2 2 6" xfId="28091"/>
    <cellStyle name="SAPBEXHLevel0 12 2 3" xfId="8298"/>
    <cellStyle name="SAPBEXHLevel0 12 2 3 2" xfId="4058"/>
    <cellStyle name="SAPBEXHLevel0 12 2 3 3" xfId="16685"/>
    <cellStyle name="SAPBEXHLevel0 12 2 3 4" xfId="20932"/>
    <cellStyle name="SAPBEXHLevel0 12 2 3 5" xfId="25191"/>
    <cellStyle name="SAPBEXHLevel0 12 2 3 6" xfId="29298"/>
    <cellStyle name="SAPBEXHLevel0 12 2 4" xfId="4713"/>
    <cellStyle name="SAPBEXHLevel0 12 2 5" xfId="14194"/>
    <cellStyle name="SAPBEXHLevel0 12 2 6" xfId="18437"/>
    <cellStyle name="SAPBEXHLevel0 12 2 7" xfId="22750"/>
    <cellStyle name="SAPBEXHLevel0 12 2 8" xfId="26886"/>
    <cellStyle name="SAPBEXHLevel0 12 3" xfId="5124"/>
    <cellStyle name="SAPBEXHLevel0 12 3 2" xfId="6394"/>
    <cellStyle name="SAPBEXHLevel0 12 3 2 2" xfId="11074"/>
    <cellStyle name="SAPBEXHLevel0 12 3 2 3" xfId="14783"/>
    <cellStyle name="SAPBEXHLevel0 12 3 2 4" xfId="19038"/>
    <cellStyle name="SAPBEXHLevel0 12 3 2 5" xfId="23302"/>
    <cellStyle name="SAPBEXHLevel0 12 3 2 6" xfId="27426"/>
    <cellStyle name="SAPBEXHLevel0 12 3 3" xfId="7632"/>
    <cellStyle name="SAPBEXHLevel0 12 3 3 2" xfId="11214"/>
    <cellStyle name="SAPBEXHLevel0 12 3 3 3" xfId="16019"/>
    <cellStyle name="SAPBEXHLevel0 12 3 3 4" xfId="20266"/>
    <cellStyle name="SAPBEXHLevel0 12 3 3 5" xfId="24525"/>
    <cellStyle name="SAPBEXHLevel0 12 3 3 6" xfId="28632"/>
    <cellStyle name="SAPBEXHLevel0 12 3 4" xfId="10476"/>
    <cellStyle name="SAPBEXHLevel0 12 3 5" xfId="13527"/>
    <cellStyle name="SAPBEXHLevel0 12 3 6" xfId="17771"/>
    <cellStyle name="SAPBEXHLevel0 12 3 7" xfId="22083"/>
    <cellStyle name="SAPBEXHLevel0 12 3 8" xfId="26220"/>
    <cellStyle name="SAPBEXHLevel0 12 4" xfId="4345"/>
    <cellStyle name="SAPBEXHLevel0 12 5" xfId="12804"/>
    <cellStyle name="SAPBEXHLevel0 12 6" xfId="17084"/>
    <cellStyle name="SAPBEXHLevel0 12 7" xfId="21379"/>
    <cellStyle name="SAPBEXHLevel0 12 8" xfId="25573"/>
    <cellStyle name="SAPBEXHLevel0 13" xfId="3901"/>
    <cellStyle name="SAPBEXHLevel0 13 2" xfId="5791"/>
    <cellStyle name="SAPBEXHLevel0 13 2 2" xfId="7059"/>
    <cellStyle name="SAPBEXHLevel0 13 2 2 2" xfId="4632"/>
    <cellStyle name="SAPBEXHLevel0 13 2 2 3" xfId="15447"/>
    <cellStyle name="SAPBEXHLevel0 13 2 2 4" xfId="19702"/>
    <cellStyle name="SAPBEXHLevel0 13 2 2 5" xfId="23966"/>
    <cellStyle name="SAPBEXHLevel0 13 2 2 6" xfId="28090"/>
    <cellStyle name="SAPBEXHLevel0 13 2 3" xfId="8297"/>
    <cellStyle name="SAPBEXHLevel0 13 2 3 2" xfId="4847"/>
    <cellStyle name="SAPBEXHLevel0 13 2 3 3" xfId="16684"/>
    <cellStyle name="SAPBEXHLevel0 13 2 3 4" xfId="20931"/>
    <cellStyle name="SAPBEXHLevel0 13 2 3 5" xfId="25190"/>
    <cellStyle name="SAPBEXHLevel0 13 2 3 6" xfId="29297"/>
    <cellStyle name="SAPBEXHLevel0 13 2 4" xfId="9300"/>
    <cellStyle name="SAPBEXHLevel0 13 2 5" xfId="14193"/>
    <cellStyle name="SAPBEXHLevel0 13 2 6" xfId="18436"/>
    <cellStyle name="SAPBEXHLevel0 13 2 7" xfId="22749"/>
    <cellStyle name="SAPBEXHLevel0 13 2 8" xfId="26885"/>
    <cellStyle name="SAPBEXHLevel0 13 3" xfId="5125"/>
    <cellStyle name="SAPBEXHLevel0 13 3 2" xfId="6395"/>
    <cellStyle name="SAPBEXHLevel0 13 3 2 2" xfId="11236"/>
    <cellStyle name="SAPBEXHLevel0 13 3 2 3" xfId="14784"/>
    <cellStyle name="SAPBEXHLevel0 13 3 2 4" xfId="19039"/>
    <cellStyle name="SAPBEXHLevel0 13 3 2 5" xfId="23303"/>
    <cellStyle name="SAPBEXHLevel0 13 3 2 6" xfId="27427"/>
    <cellStyle name="SAPBEXHLevel0 13 3 3" xfId="7633"/>
    <cellStyle name="SAPBEXHLevel0 13 3 3 2" xfId="4080"/>
    <cellStyle name="SAPBEXHLevel0 13 3 3 3" xfId="16020"/>
    <cellStyle name="SAPBEXHLevel0 13 3 3 4" xfId="20267"/>
    <cellStyle name="SAPBEXHLevel0 13 3 3 5" xfId="24526"/>
    <cellStyle name="SAPBEXHLevel0 13 3 3 6" xfId="28633"/>
    <cellStyle name="SAPBEXHLevel0 13 3 4" xfId="12042"/>
    <cellStyle name="SAPBEXHLevel0 13 3 5" xfId="13528"/>
    <cellStyle name="SAPBEXHLevel0 13 3 6" xfId="17772"/>
    <cellStyle name="SAPBEXHLevel0 13 3 7" xfId="22084"/>
    <cellStyle name="SAPBEXHLevel0 13 3 8" xfId="26221"/>
    <cellStyle name="SAPBEXHLevel0 13 4" xfId="11269"/>
    <cellStyle name="SAPBEXHLevel0 13 5" xfId="12805"/>
    <cellStyle name="SAPBEXHLevel0 13 6" xfId="17085"/>
    <cellStyle name="SAPBEXHLevel0 13 7" xfId="21380"/>
    <cellStyle name="SAPBEXHLevel0 13 8" xfId="25574"/>
    <cellStyle name="SAPBEXHLevel0 14" xfId="3841"/>
    <cellStyle name="SAPBEXHLevel0 14 2" xfId="5790"/>
    <cellStyle name="SAPBEXHLevel0 14 2 2" xfId="7058"/>
    <cellStyle name="SAPBEXHLevel0 14 2 2 2" xfId="10394"/>
    <cellStyle name="SAPBEXHLevel0 14 2 2 3" xfId="15446"/>
    <cellStyle name="SAPBEXHLevel0 14 2 2 4" xfId="19701"/>
    <cellStyle name="SAPBEXHLevel0 14 2 2 5" xfId="23965"/>
    <cellStyle name="SAPBEXHLevel0 14 2 2 6" xfId="28089"/>
    <cellStyle name="SAPBEXHLevel0 14 2 3" xfId="8296"/>
    <cellStyle name="SAPBEXHLevel0 14 2 3 2" xfId="11471"/>
    <cellStyle name="SAPBEXHLevel0 14 2 3 3" xfId="16683"/>
    <cellStyle name="SAPBEXHLevel0 14 2 3 4" xfId="20930"/>
    <cellStyle name="SAPBEXHLevel0 14 2 3 5" xfId="25189"/>
    <cellStyle name="SAPBEXHLevel0 14 2 3 6" xfId="29296"/>
    <cellStyle name="SAPBEXHLevel0 14 2 4" xfId="4205"/>
    <cellStyle name="SAPBEXHLevel0 14 2 5" xfId="14192"/>
    <cellStyle name="SAPBEXHLevel0 14 2 6" xfId="18435"/>
    <cellStyle name="SAPBEXHLevel0 14 2 7" xfId="22748"/>
    <cellStyle name="SAPBEXHLevel0 14 2 8" xfId="26884"/>
    <cellStyle name="SAPBEXHLevel0 14 3" xfId="5126"/>
    <cellStyle name="SAPBEXHLevel0 14 3 2" xfId="6396"/>
    <cellStyle name="SAPBEXHLevel0 14 3 2 2" xfId="10390"/>
    <cellStyle name="SAPBEXHLevel0 14 3 2 3" xfId="14785"/>
    <cellStyle name="SAPBEXHLevel0 14 3 2 4" xfId="19040"/>
    <cellStyle name="SAPBEXHLevel0 14 3 2 5" xfId="23304"/>
    <cellStyle name="SAPBEXHLevel0 14 3 2 6" xfId="27428"/>
    <cellStyle name="SAPBEXHLevel0 14 3 3" xfId="7634"/>
    <cellStyle name="SAPBEXHLevel0 14 3 3 2" xfId="9655"/>
    <cellStyle name="SAPBEXHLevel0 14 3 3 3" xfId="16021"/>
    <cellStyle name="SAPBEXHLevel0 14 3 3 4" xfId="20268"/>
    <cellStyle name="SAPBEXHLevel0 14 3 3 5" xfId="24527"/>
    <cellStyle name="SAPBEXHLevel0 14 3 3 6" xfId="28634"/>
    <cellStyle name="SAPBEXHLevel0 14 3 4" xfId="11986"/>
    <cellStyle name="SAPBEXHLevel0 14 3 5" xfId="13529"/>
    <cellStyle name="SAPBEXHLevel0 14 3 6" xfId="17773"/>
    <cellStyle name="SAPBEXHLevel0 14 3 7" xfId="22085"/>
    <cellStyle name="SAPBEXHLevel0 14 3 8" xfId="26222"/>
    <cellStyle name="SAPBEXHLevel0 14 4" xfId="9707"/>
    <cellStyle name="SAPBEXHLevel0 14 5" xfId="12806"/>
    <cellStyle name="SAPBEXHLevel0 14 6" xfId="17086"/>
    <cellStyle name="SAPBEXHLevel0 14 7" xfId="21381"/>
    <cellStyle name="SAPBEXHLevel0 14 8" xfId="25575"/>
    <cellStyle name="SAPBEXHLevel0 15" xfId="3876"/>
    <cellStyle name="SAPBEXHLevel0 15 2" xfId="5789"/>
    <cellStyle name="SAPBEXHLevel0 15 2 2" xfId="7057"/>
    <cellStyle name="SAPBEXHLevel0 15 2 2 2" xfId="10681"/>
    <cellStyle name="SAPBEXHLevel0 15 2 2 3" xfId="15445"/>
    <cellStyle name="SAPBEXHLevel0 15 2 2 4" xfId="19700"/>
    <cellStyle name="SAPBEXHLevel0 15 2 2 5" xfId="23964"/>
    <cellStyle name="SAPBEXHLevel0 15 2 2 6" xfId="28088"/>
    <cellStyle name="SAPBEXHLevel0 15 2 3" xfId="8295"/>
    <cellStyle name="SAPBEXHLevel0 15 2 3 2" xfId="11363"/>
    <cellStyle name="SAPBEXHLevel0 15 2 3 3" xfId="16682"/>
    <cellStyle name="SAPBEXHLevel0 15 2 3 4" xfId="20929"/>
    <cellStyle name="SAPBEXHLevel0 15 2 3 5" xfId="25188"/>
    <cellStyle name="SAPBEXHLevel0 15 2 3 6" xfId="29295"/>
    <cellStyle name="SAPBEXHLevel0 15 2 4" xfId="10764"/>
    <cellStyle name="SAPBEXHLevel0 15 2 5" xfId="14191"/>
    <cellStyle name="SAPBEXHLevel0 15 2 6" xfId="18434"/>
    <cellStyle name="SAPBEXHLevel0 15 2 7" xfId="22747"/>
    <cellStyle name="SAPBEXHLevel0 15 2 8" xfId="26883"/>
    <cellStyle name="SAPBEXHLevel0 15 3" xfId="5127"/>
    <cellStyle name="SAPBEXHLevel0 15 3 2" xfId="6397"/>
    <cellStyle name="SAPBEXHLevel0 15 3 2 2" xfId="4437"/>
    <cellStyle name="SAPBEXHLevel0 15 3 2 3" xfId="14786"/>
    <cellStyle name="SAPBEXHLevel0 15 3 2 4" xfId="19041"/>
    <cellStyle name="SAPBEXHLevel0 15 3 2 5" xfId="23305"/>
    <cellStyle name="SAPBEXHLevel0 15 3 2 6" xfId="27429"/>
    <cellStyle name="SAPBEXHLevel0 15 3 3" xfId="7635"/>
    <cellStyle name="SAPBEXHLevel0 15 3 3 2" xfId="11184"/>
    <cellStyle name="SAPBEXHLevel0 15 3 3 3" xfId="16022"/>
    <cellStyle name="SAPBEXHLevel0 15 3 3 4" xfId="20269"/>
    <cellStyle name="SAPBEXHLevel0 15 3 3 5" xfId="24528"/>
    <cellStyle name="SAPBEXHLevel0 15 3 3 6" xfId="28635"/>
    <cellStyle name="SAPBEXHLevel0 15 3 4" xfId="11842"/>
    <cellStyle name="SAPBEXHLevel0 15 3 5" xfId="13530"/>
    <cellStyle name="SAPBEXHLevel0 15 3 6" xfId="17774"/>
    <cellStyle name="SAPBEXHLevel0 15 3 7" xfId="22086"/>
    <cellStyle name="SAPBEXHLevel0 15 3 8" xfId="26223"/>
    <cellStyle name="SAPBEXHLevel0 15 4" xfId="10728"/>
    <cellStyle name="SAPBEXHLevel0 15 5" xfId="12807"/>
    <cellStyle name="SAPBEXHLevel0 15 6" xfId="17087"/>
    <cellStyle name="SAPBEXHLevel0 15 7" xfId="21382"/>
    <cellStyle name="SAPBEXHLevel0 15 8" xfId="25576"/>
    <cellStyle name="SAPBEXHLevel0 16" xfId="3430"/>
    <cellStyle name="SAPBEXHLevel0 16 2" xfId="5788"/>
    <cellStyle name="SAPBEXHLevel0 16 2 2" xfId="7056"/>
    <cellStyle name="SAPBEXHLevel0 16 2 2 2" xfId="8726"/>
    <cellStyle name="SAPBEXHLevel0 16 2 2 3" xfId="15444"/>
    <cellStyle name="SAPBEXHLevel0 16 2 2 4" xfId="19699"/>
    <cellStyle name="SAPBEXHLevel0 16 2 2 5" xfId="23963"/>
    <cellStyle name="SAPBEXHLevel0 16 2 2 6" xfId="28087"/>
    <cellStyle name="SAPBEXHLevel0 16 2 3" xfId="8294"/>
    <cellStyle name="SAPBEXHLevel0 16 2 3 2" xfId="10341"/>
    <cellStyle name="SAPBEXHLevel0 16 2 3 3" xfId="16681"/>
    <cellStyle name="SAPBEXHLevel0 16 2 3 4" xfId="20928"/>
    <cellStyle name="SAPBEXHLevel0 16 2 3 5" xfId="25187"/>
    <cellStyle name="SAPBEXHLevel0 16 2 3 6" xfId="29294"/>
    <cellStyle name="SAPBEXHLevel0 16 2 4" xfId="4558"/>
    <cellStyle name="SAPBEXHLevel0 16 2 5" xfId="14190"/>
    <cellStyle name="SAPBEXHLevel0 16 2 6" xfId="18433"/>
    <cellStyle name="SAPBEXHLevel0 16 2 7" xfId="22746"/>
    <cellStyle name="SAPBEXHLevel0 16 2 8" xfId="26882"/>
    <cellStyle name="SAPBEXHLevel0 16 3" xfId="5128"/>
    <cellStyle name="SAPBEXHLevel0 16 3 2" xfId="6398"/>
    <cellStyle name="SAPBEXHLevel0 16 3 2 2" xfId="4297"/>
    <cellStyle name="SAPBEXHLevel0 16 3 2 3" xfId="14787"/>
    <cellStyle name="SAPBEXHLevel0 16 3 2 4" xfId="19042"/>
    <cellStyle name="SAPBEXHLevel0 16 3 2 5" xfId="23306"/>
    <cellStyle name="SAPBEXHLevel0 16 3 2 6" xfId="27430"/>
    <cellStyle name="SAPBEXHLevel0 16 3 3" xfId="7636"/>
    <cellStyle name="SAPBEXHLevel0 16 3 3 2" xfId="9060"/>
    <cellStyle name="SAPBEXHLevel0 16 3 3 3" xfId="16023"/>
    <cellStyle name="SAPBEXHLevel0 16 3 3 4" xfId="20270"/>
    <cellStyle name="SAPBEXHLevel0 16 3 3 5" xfId="24529"/>
    <cellStyle name="SAPBEXHLevel0 16 3 3 6" xfId="28636"/>
    <cellStyle name="SAPBEXHLevel0 16 3 4" xfId="9011"/>
    <cellStyle name="SAPBEXHLevel0 16 3 5" xfId="13531"/>
    <cellStyle name="SAPBEXHLevel0 16 3 6" xfId="17775"/>
    <cellStyle name="SAPBEXHLevel0 16 3 7" xfId="22087"/>
    <cellStyle name="SAPBEXHLevel0 16 3 8" xfId="26224"/>
    <cellStyle name="SAPBEXHLevel0 16 4" xfId="9411"/>
    <cellStyle name="SAPBEXHLevel0 16 5" xfId="12808"/>
    <cellStyle name="SAPBEXHLevel0 16 6" xfId="17088"/>
    <cellStyle name="SAPBEXHLevel0 16 7" xfId="21383"/>
    <cellStyle name="SAPBEXHLevel0 16 8" xfId="25577"/>
    <cellStyle name="SAPBEXHLevel0 17" xfId="3616"/>
    <cellStyle name="SAPBEXHLevel0 17 2" xfId="5465"/>
    <cellStyle name="SAPBEXHLevel0 17 2 2" xfId="6733"/>
    <cellStyle name="SAPBEXHLevel0 17 2 2 2" xfId="8876"/>
    <cellStyle name="SAPBEXHLevel0 17 2 2 3" xfId="15121"/>
    <cellStyle name="SAPBEXHLevel0 17 2 2 4" xfId="19376"/>
    <cellStyle name="SAPBEXHLevel0 17 2 2 5" xfId="23640"/>
    <cellStyle name="SAPBEXHLevel0 17 2 2 6" xfId="27764"/>
    <cellStyle name="SAPBEXHLevel0 17 2 3" xfId="7971"/>
    <cellStyle name="SAPBEXHLevel0 17 2 3 2" xfId="10806"/>
    <cellStyle name="SAPBEXHLevel0 17 2 3 3" xfId="16358"/>
    <cellStyle name="SAPBEXHLevel0 17 2 3 4" xfId="20605"/>
    <cellStyle name="SAPBEXHLevel0 17 2 3 5" xfId="24864"/>
    <cellStyle name="SAPBEXHLevel0 17 2 3 6" xfId="28971"/>
    <cellStyle name="SAPBEXHLevel0 17 2 4" xfId="4519"/>
    <cellStyle name="SAPBEXHLevel0 17 2 5" xfId="13867"/>
    <cellStyle name="SAPBEXHLevel0 17 2 6" xfId="18110"/>
    <cellStyle name="SAPBEXHLevel0 17 2 7" xfId="22423"/>
    <cellStyle name="SAPBEXHLevel0 17 2 8" xfId="26559"/>
    <cellStyle name="SAPBEXHLevel0 17 3" xfId="5129"/>
    <cellStyle name="SAPBEXHLevel0 17 3 2" xfId="6399"/>
    <cellStyle name="SAPBEXHLevel0 17 3 2 2" xfId="10197"/>
    <cellStyle name="SAPBEXHLevel0 17 3 2 3" xfId="14788"/>
    <cellStyle name="SAPBEXHLevel0 17 3 2 4" xfId="19043"/>
    <cellStyle name="SAPBEXHLevel0 17 3 2 5" xfId="23307"/>
    <cellStyle name="SAPBEXHLevel0 17 3 2 6" xfId="27431"/>
    <cellStyle name="SAPBEXHLevel0 17 3 3" xfId="7637"/>
    <cellStyle name="SAPBEXHLevel0 17 3 3 2" xfId="12076"/>
    <cellStyle name="SAPBEXHLevel0 17 3 3 3" xfId="16024"/>
    <cellStyle name="SAPBEXHLevel0 17 3 3 4" xfId="20271"/>
    <cellStyle name="SAPBEXHLevel0 17 3 3 5" xfId="24530"/>
    <cellStyle name="SAPBEXHLevel0 17 3 3 6" xfId="28637"/>
    <cellStyle name="SAPBEXHLevel0 17 3 4" xfId="9782"/>
    <cellStyle name="SAPBEXHLevel0 17 3 5" xfId="13532"/>
    <cellStyle name="SAPBEXHLevel0 17 3 6" xfId="17776"/>
    <cellStyle name="SAPBEXHLevel0 17 3 7" xfId="22088"/>
    <cellStyle name="SAPBEXHLevel0 17 3 8" xfId="26225"/>
    <cellStyle name="SAPBEXHLevel0 17 4" xfId="10889"/>
    <cellStyle name="SAPBEXHLevel0 17 5" xfId="12809"/>
    <cellStyle name="SAPBEXHLevel0 17 6" xfId="17089"/>
    <cellStyle name="SAPBEXHLevel0 17 7" xfId="21384"/>
    <cellStyle name="SAPBEXHLevel0 17 8" xfId="25578"/>
    <cellStyle name="SAPBEXHLevel0 18" xfId="3359"/>
    <cellStyle name="SAPBEXHLevel0 18 2" xfId="5787"/>
    <cellStyle name="SAPBEXHLevel0 18 2 2" xfId="7055"/>
    <cellStyle name="SAPBEXHLevel0 18 2 2 2" xfId="4087"/>
    <cellStyle name="SAPBEXHLevel0 18 2 2 3" xfId="15443"/>
    <cellStyle name="SAPBEXHLevel0 18 2 2 4" xfId="19698"/>
    <cellStyle name="SAPBEXHLevel0 18 2 2 5" xfId="23962"/>
    <cellStyle name="SAPBEXHLevel0 18 2 2 6" xfId="28086"/>
    <cellStyle name="SAPBEXHLevel0 18 2 3" xfId="8293"/>
    <cellStyle name="SAPBEXHLevel0 18 2 3 2" xfId="10234"/>
    <cellStyle name="SAPBEXHLevel0 18 2 3 3" xfId="16680"/>
    <cellStyle name="SAPBEXHLevel0 18 2 3 4" xfId="20927"/>
    <cellStyle name="SAPBEXHLevel0 18 2 3 5" xfId="25186"/>
    <cellStyle name="SAPBEXHLevel0 18 2 3 6" xfId="29293"/>
    <cellStyle name="SAPBEXHLevel0 18 2 4" xfId="9025"/>
    <cellStyle name="SAPBEXHLevel0 18 2 5" xfId="14189"/>
    <cellStyle name="SAPBEXHLevel0 18 2 6" xfId="18432"/>
    <cellStyle name="SAPBEXHLevel0 18 2 7" xfId="22745"/>
    <cellStyle name="SAPBEXHLevel0 18 2 8" xfId="26881"/>
    <cellStyle name="SAPBEXHLevel0 18 3" xfId="5130"/>
    <cellStyle name="SAPBEXHLevel0 18 3 2" xfId="6400"/>
    <cellStyle name="SAPBEXHLevel0 18 3 2 2" xfId="9717"/>
    <cellStyle name="SAPBEXHLevel0 18 3 2 3" xfId="14789"/>
    <cellStyle name="SAPBEXHLevel0 18 3 2 4" xfId="19044"/>
    <cellStyle name="SAPBEXHLevel0 18 3 2 5" xfId="23308"/>
    <cellStyle name="SAPBEXHLevel0 18 3 2 6" xfId="27432"/>
    <cellStyle name="SAPBEXHLevel0 18 3 3" xfId="7638"/>
    <cellStyle name="SAPBEXHLevel0 18 3 3 2" xfId="4394"/>
    <cellStyle name="SAPBEXHLevel0 18 3 3 3" xfId="16025"/>
    <cellStyle name="SAPBEXHLevel0 18 3 3 4" xfId="20272"/>
    <cellStyle name="SAPBEXHLevel0 18 3 3 5" xfId="24531"/>
    <cellStyle name="SAPBEXHLevel0 18 3 3 6" xfId="28638"/>
    <cellStyle name="SAPBEXHLevel0 18 3 4" xfId="8807"/>
    <cellStyle name="SAPBEXHLevel0 18 3 5" xfId="13533"/>
    <cellStyle name="SAPBEXHLevel0 18 3 6" xfId="17777"/>
    <cellStyle name="SAPBEXHLevel0 18 3 7" xfId="22089"/>
    <cellStyle name="SAPBEXHLevel0 18 3 8" xfId="26226"/>
    <cellStyle name="SAPBEXHLevel0 18 4" xfId="11869"/>
    <cellStyle name="SAPBEXHLevel0 18 5" xfId="12810"/>
    <cellStyle name="SAPBEXHLevel0 18 6" xfId="17090"/>
    <cellStyle name="SAPBEXHLevel0 18 7" xfId="21385"/>
    <cellStyle name="SAPBEXHLevel0 18 8" xfId="25579"/>
    <cellStyle name="SAPBEXHLevel0 19" xfId="3809"/>
    <cellStyle name="SAPBEXHLevel0 19 2" xfId="5786"/>
    <cellStyle name="SAPBEXHLevel0 19 2 2" xfId="7054"/>
    <cellStyle name="SAPBEXHLevel0 19 2 2 2" xfId="10634"/>
    <cellStyle name="SAPBEXHLevel0 19 2 2 3" xfId="15442"/>
    <cellStyle name="SAPBEXHLevel0 19 2 2 4" xfId="19697"/>
    <cellStyle name="SAPBEXHLevel0 19 2 2 5" xfId="23961"/>
    <cellStyle name="SAPBEXHLevel0 19 2 2 6" xfId="28085"/>
    <cellStyle name="SAPBEXHLevel0 19 2 3" xfId="8292"/>
    <cellStyle name="SAPBEXHLevel0 19 2 3 2" xfId="9177"/>
    <cellStyle name="SAPBEXHLevel0 19 2 3 3" xfId="16679"/>
    <cellStyle name="SAPBEXHLevel0 19 2 3 4" xfId="20926"/>
    <cellStyle name="SAPBEXHLevel0 19 2 3 5" xfId="25185"/>
    <cellStyle name="SAPBEXHLevel0 19 2 3 6" xfId="29292"/>
    <cellStyle name="SAPBEXHLevel0 19 2 4" xfId="10023"/>
    <cellStyle name="SAPBEXHLevel0 19 2 5" xfId="14188"/>
    <cellStyle name="SAPBEXHLevel0 19 2 6" xfId="18431"/>
    <cellStyle name="SAPBEXHLevel0 19 2 7" xfId="22744"/>
    <cellStyle name="SAPBEXHLevel0 19 2 8" xfId="26880"/>
    <cellStyle name="SAPBEXHLevel0 19 3" xfId="5131"/>
    <cellStyle name="SAPBEXHLevel0 19 3 2" xfId="6401"/>
    <cellStyle name="SAPBEXHLevel0 19 3 2 2" xfId="4336"/>
    <cellStyle name="SAPBEXHLevel0 19 3 2 3" xfId="14790"/>
    <cellStyle name="SAPBEXHLevel0 19 3 2 4" xfId="19045"/>
    <cellStyle name="SAPBEXHLevel0 19 3 2 5" xfId="23309"/>
    <cellStyle name="SAPBEXHLevel0 19 3 2 6" xfId="27433"/>
    <cellStyle name="SAPBEXHLevel0 19 3 3" xfId="7639"/>
    <cellStyle name="SAPBEXHLevel0 19 3 3 2" xfId="10086"/>
    <cellStyle name="SAPBEXHLevel0 19 3 3 3" xfId="16026"/>
    <cellStyle name="SAPBEXHLevel0 19 3 3 4" xfId="20273"/>
    <cellStyle name="SAPBEXHLevel0 19 3 3 5" xfId="24532"/>
    <cellStyle name="SAPBEXHLevel0 19 3 3 6" xfId="28639"/>
    <cellStyle name="SAPBEXHLevel0 19 3 4" xfId="9440"/>
    <cellStyle name="SAPBEXHLevel0 19 3 5" xfId="13534"/>
    <cellStyle name="SAPBEXHLevel0 19 3 6" xfId="17778"/>
    <cellStyle name="SAPBEXHLevel0 19 3 7" xfId="22090"/>
    <cellStyle name="SAPBEXHLevel0 19 3 8" xfId="26227"/>
    <cellStyle name="SAPBEXHLevel0 19 4" xfId="10592"/>
    <cellStyle name="SAPBEXHLevel0 19 5" xfId="12811"/>
    <cellStyle name="SAPBEXHLevel0 19 6" xfId="17091"/>
    <cellStyle name="SAPBEXHLevel0 19 7" xfId="21386"/>
    <cellStyle name="SAPBEXHLevel0 19 8" xfId="25580"/>
    <cellStyle name="SAPBEXHLevel0 2" xfId="3009"/>
    <cellStyle name="SAPBEXHLevel0 2 2" xfId="5785"/>
    <cellStyle name="SAPBEXHLevel0 2 2 2" xfId="7053"/>
    <cellStyle name="SAPBEXHLevel0 2 2 2 2" xfId="9931"/>
    <cellStyle name="SAPBEXHLevel0 2 2 2 3" xfId="15441"/>
    <cellStyle name="SAPBEXHLevel0 2 2 2 4" xfId="19696"/>
    <cellStyle name="SAPBEXHLevel0 2 2 2 5" xfId="23960"/>
    <cellStyle name="SAPBEXHLevel0 2 2 2 6" xfId="28084"/>
    <cellStyle name="SAPBEXHLevel0 2 2 3" xfId="8291"/>
    <cellStyle name="SAPBEXHLevel0 2 2 3 2" xfId="9073"/>
    <cellStyle name="SAPBEXHLevel0 2 2 3 3" xfId="16678"/>
    <cellStyle name="SAPBEXHLevel0 2 2 3 4" xfId="20925"/>
    <cellStyle name="SAPBEXHLevel0 2 2 3 5" xfId="25184"/>
    <cellStyle name="SAPBEXHLevel0 2 2 3 6" xfId="29291"/>
    <cellStyle name="SAPBEXHLevel0 2 2 4" xfId="10990"/>
    <cellStyle name="SAPBEXHLevel0 2 2 5" xfId="14187"/>
    <cellStyle name="SAPBEXHLevel0 2 2 6" xfId="18430"/>
    <cellStyle name="SAPBEXHLevel0 2 2 7" xfId="22743"/>
    <cellStyle name="SAPBEXHLevel0 2 2 8" xfId="26879"/>
    <cellStyle name="SAPBEXHLevel0 2 3" xfId="5132"/>
    <cellStyle name="SAPBEXHLevel0 2 3 2" xfId="6402"/>
    <cellStyle name="SAPBEXHLevel0 2 3 2 2" xfId="10151"/>
    <cellStyle name="SAPBEXHLevel0 2 3 2 3" xfId="14791"/>
    <cellStyle name="SAPBEXHLevel0 2 3 2 4" xfId="19046"/>
    <cellStyle name="SAPBEXHLevel0 2 3 2 5" xfId="23310"/>
    <cellStyle name="SAPBEXHLevel0 2 3 2 6" xfId="27434"/>
    <cellStyle name="SAPBEXHLevel0 2 3 3" xfId="7640"/>
    <cellStyle name="SAPBEXHLevel0 2 3 3 2" xfId="9270"/>
    <cellStyle name="SAPBEXHLevel0 2 3 3 3" xfId="16027"/>
    <cellStyle name="SAPBEXHLevel0 2 3 3 4" xfId="20274"/>
    <cellStyle name="SAPBEXHLevel0 2 3 3 5" xfId="24533"/>
    <cellStyle name="SAPBEXHLevel0 2 3 3 6" xfId="28640"/>
    <cellStyle name="SAPBEXHLevel0 2 3 4" xfId="11604"/>
    <cellStyle name="SAPBEXHLevel0 2 3 5" xfId="13535"/>
    <cellStyle name="SAPBEXHLevel0 2 3 6" xfId="17779"/>
    <cellStyle name="SAPBEXHLevel0 2 3 7" xfId="22091"/>
    <cellStyle name="SAPBEXHLevel0 2 3 8" xfId="26228"/>
    <cellStyle name="SAPBEXHLevel0 2 4" xfId="9323"/>
    <cellStyle name="SAPBEXHLevel0 2 5" xfId="12812"/>
    <cellStyle name="SAPBEXHLevel0 2 6" xfId="17092"/>
    <cellStyle name="SAPBEXHLevel0 2 7" xfId="21387"/>
    <cellStyle name="SAPBEXHLevel0 2 8" xfId="25581"/>
    <cellStyle name="SAPBEXHLevel0 20" xfId="5795"/>
    <cellStyle name="SAPBEXHLevel0 20 2" xfId="7063"/>
    <cellStyle name="SAPBEXHLevel0 20 2 2" xfId="9884"/>
    <cellStyle name="SAPBEXHLevel0 20 2 3" xfId="15451"/>
    <cellStyle name="SAPBEXHLevel0 20 2 4" xfId="19706"/>
    <cellStyle name="SAPBEXHLevel0 20 2 5" xfId="23970"/>
    <cellStyle name="SAPBEXHLevel0 20 2 6" xfId="28094"/>
    <cellStyle name="SAPBEXHLevel0 20 3" xfId="8301"/>
    <cellStyle name="SAPBEXHLevel0 20 3 2" xfId="6077"/>
    <cellStyle name="SAPBEXHLevel0 20 3 3" xfId="16688"/>
    <cellStyle name="SAPBEXHLevel0 20 3 4" xfId="20935"/>
    <cellStyle name="SAPBEXHLevel0 20 3 5" xfId="25194"/>
    <cellStyle name="SAPBEXHLevel0 20 3 6" xfId="29301"/>
    <cellStyle name="SAPBEXHLevel0 20 4" xfId="10964"/>
    <cellStyle name="SAPBEXHLevel0 20 5" xfId="14197"/>
    <cellStyle name="SAPBEXHLevel0 20 6" xfId="18440"/>
    <cellStyle name="SAPBEXHLevel0 20 7" xfId="22753"/>
    <cellStyle name="SAPBEXHLevel0 20 8" xfId="26889"/>
    <cellStyle name="SAPBEXHLevel0 21" xfId="5121"/>
    <cellStyle name="SAPBEXHLevel0 21 2" xfId="6391"/>
    <cellStyle name="SAPBEXHLevel0 21 2 2" xfId="11163"/>
    <cellStyle name="SAPBEXHLevel0 21 2 3" xfId="14780"/>
    <cellStyle name="SAPBEXHLevel0 21 2 4" xfId="19035"/>
    <cellStyle name="SAPBEXHLevel0 21 2 5" xfId="23299"/>
    <cellStyle name="SAPBEXHLevel0 21 2 6" xfId="27423"/>
    <cellStyle name="SAPBEXHLevel0 21 3" xfId="7629"/>
    <cellStyle name="SAPBEXHLevel0 21 3 2" xfId="11646"/>
    <cellStyle name="SAPBEXHLevel0 21 3 3" xfId="16016"/>
    <cellStyle name="SAPBEXHLevel0 21 3 4" xfId="20263"/>
    <cellStyle name="SAPBEXHLevel0 21 3 5" xfId="24522"/>
    <cellStyle name="SAPBEXHLevel0 21 3 6" xfId="28629"/>
    <cellStyle name="SAPBEXHLevel0 21 4" xfId="9784"/>
    <cellStyle name="SAPBEXHLevel0 21 5" xfId="13524"/>
    <cellStyle name="SAPBEXHLevel0 21 6" xfId="17768"/>
    <cellStyle name="SAPBEXHLevel0 21 7" xfId="22080"/>
    <cellStyle name="SAPBEXHLevel0 21 8" xfId="26217"/>
    <cellStyle name="SAPBEXHLevel0 22" xfId="12170"/>
    <cellStyle name="SAPBEXHLevel0 23" xfId="12291"/>
    <cellStyle name="SAPBEXHLevel0 24" xfId="14481"/>
    <cellStyle name="SAPBEXHLevel0 25" xfId="17501"/>
    <cellStyle name="SAPBEXHLevel0 26" xfId="23015"/>
    <cellStyle name="SAPBEXHLevel0 3" xfId="3010"/>
    <cellStyle name="SAPBEXHLevel0 3 2" xfId="5784"/>
    <cellStyle name="SAPBEXHLevel0 3 2 2" xfId="7052"/>
    <cellStyle name="SAPBEXHLevel0 3 2 2 2" xfId="4631"/>
    <cellStyle name="SAPBEXHLevel0 3 2 2 3" xfId="15440"/>
    <cellStyle name="SAPBEXHLevel0 3 2 2 4" xfId="19695"/>
    <cellStyle name="SAPBEXHLevel0 3 2 2 5" xfId="23959"/>
    <cellStyle name="SAPBEXHLevel0 3 2 2 6" xfId="28083"/>
    <cellStyle name="SAPBEXHLevel0 3 2 3" xfId="8290"/>
    <cellStyle name="SAPBEXHLevel0 3 2 3 2" xfId="11541"/>
    <cellStyle name="SAPBEXHLevel0 3 2 3 3" xfId="16677"/>
    <cellStyle name="SAPBEXHLevel0 3 2 3 4" xfId="20924"/>
    <cellStyle name="SAPBEXHLevel0 3 2 3 5" xfId="25183"/>
    <cellStyle name="SAPBEXHLevel0 3 2 3 6" xfId="29290"/>
    <cellStyle name="SAPBEXHLevel0 3 2 4" xfId="4116"/>
    <cellStyle name="SAPBEXHLevel0 3 2 5" xfId="14186"/>
    <cellStyle name="SAPBEXHLevel0 3 2 6" xfId="18429"/>
    <cellStyle name="SAPBEXHLevel0 3 2 7" xfId="22742"/>
    <cellStyle name="SAPBEXHLevel0 3 2 8" xfId="26878"/>
    <cellStyle name="SAPBEXHLevel0 3 3" xfId="5133"/>
    <cellStyle name="SAPBEXHLevel0 3 3 2" xfId="6403"/>
    <cellStyle name="SAPBEXHLevel0 3 3 2 2" xfId="11519"/>
    <cellStyle name="SAPBEXHLevel0 3 3 2 3" xfId="14792"/>
    <cellStyle name="SAPBEXHLevel0 3 3 2 4" xfId="19047"/>
    <cellStyle name="SAPBEXHLevel0 3 3 2 5" xfId="23311"/>
    <cellStyle name="SAPBEXHLevel0 3 3 2 6" xfId="27435"/>
    <cellStyle name="SAPBEXHLevel0 3 3 3" xfId="7641"/>
    <cellStyle name="SAPBEXHLevel0 3 3 3 2" xfId="10817"/>
    <cellStyle name="SAPBEXHLevel0 3 3 3 3" xfId="16028"/>
    <cellStyle name="SAPBEXHLevel0 3 3 3 4" xfId="20275"/>
    <cellStyle name="SAPBEXHLevel0 3 3 3 5" xfId="24534"/>
    <cellStyle name="SAPBEXHLevel0 3 3 3 6" xfId="28641"/>
    <cellStyle name="SAPBEXHLevel0 3 3 4" xfId="8691"/>
    <cellStyle name="SAPBEXHLevel0 3 3 5" xfId="13536"/>
    <cellStyle name="SAPBEXHLevel0 3 3 6" xfId="17780"/>
    <cellStyle name="SAPBEXHLevel0 3 3 7" xfId="22092"/>
    <cellStyle name="SAPBEXHLevel0 3 3 8" xfId="26229"/>
    <cellStyle name="SAPBEXHLevel0 3 4" xfId="10871"/>
    <cellStyle name="SAPBEXHLevel0 3 5" xfId="12813"/>
    <cellStyle name="SAPBEXHLevel0 3 6" xfId="17093"/>
    <cellStyle name="SAPBEXHLevel0 3 7" xfId="21388"/>
    <cellStyle name="SAPBEXHLevel0 3 8" xfId="25582"/>
    <cellStyle name="SAPBEXHLevel0 4" xfId="3565"/>
    <cellStyle name="SAPBEXHLevel0 4 2" xfId="5783"/>
    <cellStyle name="SAPBEXHLevel0 4 2 2" xfId="7051"/>
    <cellStyle name="SAPBEXHLevel0 4 2 2 2" xfId="9232"/>
    <cellStyle name="SAPBEXHLevel0 4 2 2 3" xfId="15439"/>
    <cellStyle name="SAPBEXHLevel0 4 2 2 4" xfId="19694"/>
    <cellStyle name="SAPBEXHLevel0 4 2 2 5" xfId="23958"/>
    <cellStyle name="SAPBEXHLevel0 4 2 2 6" xfId="28082"/>
    <cellStyle name="SAPBEXHLevel0 4 2 3" xfId="8289"/>
    <cellStyle name="SAPBEXHLevel0 4 2 3 2" xfId="11634"/>
    <cellStyle name="SAPBEXHLevel0 4 2 3 3" xfId="16676"/>
    <cellStyle name="SAPBEXHLevel0 4 2 3 4" xfId="20923"/>
    <cellStyle name="SAPBEXHLevel0 4 2 3 5" xfId="25182"/>
    <cellStyle name="SAPBEXHLevel0 4 2 3 6" xfId="29289"/>
    <cellStyle name="SAPBEXHLevel0 4 2 4" xfId="9450"/>
    <cellStyle name="SAPBEXHLevel0 4 2 5" xfId="14185"/>
    <cellStyle name="SAPBEXHLevel0 4 2 6" xfId="18428"/>
    <cellStyle name="SAPBEXHLevel0 4 2 7" xfId="22741"/>
    <cellStyle name="SAPBEXHLevel0 4 2 8" xfId="26877"/>
    <cellStyle name="SAPBEXHLevel0 4 3" xfId="5134"/>
    <cellStyle name="SAPBEXHLevel0 4 3 2" xfId="6404"/>
    <cellStyle name="SAPBEXHLevel0 4 3 2 2" xfId="9874"/>
    <cellStyle name="SAPBEXHLevel0 4 3 2 3" xfId="14793"/>
    <cellStyle name="SAPBEXHLevel0 4 3 2 4" xfId="19048"/>
    <cellStyle name="SAPBEXHLevel0 4 3 2 5" xfId="23312"/>
    <cellStyle name="SAPBEXHLevel0 4 3 2 6" xfId="27436"/>
    <cellStyle name="SAPBEXHLevel0 4 3 3" xfId="7642"/>
    <cellStyle name="SAPBEXHLevel0 4 3 3 2" xfId="3980"/>
    <cellStyle name="SAPBEXHLevel0 4 3 3 3" xfId="16029"/>
    <cellStyle name="SAPBEXHLevel0 4 3 3 4" xfId="20276"/>
    <cellStyle name="SAPBEXHLevel0 4 3 3 5" xfId="24535"/>
    <cellStyle name="SAPBEXHLevel0 4 3 3 6" xfId="28642"/>
    <cellStyle name="SAPBEXHLevel0 4 3 4" xfId="8848"/>
    <cellStyle name="SAPBEXHLevel0 4 3 5" xfId="13537"/>
    <cellStyle name="SAPBEXHLevel0 4 3 6" xfId="17781"/>
    <cellStyle name="SAPBEXHLevel0 4 3 7" xfId="22093"/>
    <cellStyle name="SAPBEXHLevel0 4 3 8" xfId="26230"/>
    <cellStyle name="SAPBEXHLevel0 4 4" xfId="11855"/>
    <cellStyle name="SAPBEXHLevel0 4 5" xfId="12814"/>
    <cellStyle name="SAPBEXHLevel0 4 6" xfId="17094"/>
    <cellStyle name="SAPBEXHLevel0 4 7" xfId="21389"/>
    <cellStyle name="SAPBEXHLevel0 4 8" xfId="25583"/>
    <cellStyle name="SAPBEXHLevel0 5" xfId="3509"/>
    <cellStyle name="SAPBEXHLevel0 5 2" xfId="5782"/>
    <cellStyle name="SAPBEXHLevel0 5 2 2" xfId="7050"/>
    <cellStyle name="SAPBEXHLevel0 5 2 2 2" xfId="9519"/>
    <cellStyle name="SAPBEXHLevel0 5 2 2 3" xfId="15438"/>
    <cellStyle name="SAPBEXHLevel0 5 2 2 4" xfId="19693"/>
    <cellStyle name="SAPBEXHLevel0 5 2 2 5" xfId="23957"/>
    <cellStyle name="SAPBEXHLevel0 5 2 2 6" xfId="28081"/>
    <cellStyle name="SAPBEXHLevel0 5 2 3" xfId="8288"/>
    <cellStyle name="SAPBEXHLevel0 5 2 3 2" xfId="10412"/>
    <cellStyle name="SAPBEXHLevel0 5 2 3 3" xfId="16675"/>
    <cellStyle name="SAPBEXHLevel0 5 2 3 4" xfId="20922"/>
    <cellStyle name="SAPBEXHLevel0 5 2 3 5" xfId="25181"/>
    <cellStyle name="SAPBEXHLevel0 5 2 3 6" xfId="29288"/>
    <cellStyle name="SAPBEXHLevel0 5 2 4" xfId="11889"/>
    <cellStyle name="SAPBEXHLevel0 5 2 5" xfId="14184"/>
    <cellStyle name="SAPBEXHLevel0 5 2 6" xfId="18427"/>
    <cellStyle name="SAPBEXHLevel0 5 2 7" xfId="22740"/>
    <cellStyle name="SAPBEXHLevel0 5 2 8" xfId="26876"/>
    <cellStyle name="SAPBEXHLevel0 5 3" xfId="5135"/>
    <cellStyle name="SAPBEXHLevel0 5 3 2" xfId="6405"/>
    <cellStyle name="SAPBEXHLevel0 5 3 2 2" xfId="10035"/>
    <cellStyle name="SAPBEXHLevel0 5 3 2 3" xfId="14794"/>
    <cellStyle name="SAPBEXHLevel0 5 3 2 4" xfId="19049"/>
    <cellStyle name="SAPBEXHLevel0 5 3 2 5" xfId="23313"/>
    <cellStyle name="SAPBEXHLevel0 5 3 2 6" xfId="27437"/>
    <cellStyle name="SAPBEXHLevel0 5 3 3" xfId="7643"/>
    <cellStyle name="SAPBEXHLevel0 5 3 3 2" xfId="10221"/>
    <cellStyle name="SAPBEXHLevel0 5 3 3 3" xfId="16030"/>
    <cellStyle name="SAPBEXHLevel0 5 3 3 4" xfId="20277"/>
    <cellStyle name="SAPBEXHLevel0 5 3 3 5" xfId="24536"/>
    <cellStyle name="SAPBEXHLevel0 5 3 3 6" xfId="28643"/>
    <cellStyle name="SAPBEXHLevel0 5 3 4" xfId="10172"/>
    <cellStyle name="SAPBEXHLevel0 5 3 5" xfId="13538"/>
    <cellStyle name="SAPBEXHLevel0 5 3 6" xfId="17782"/>
    <cellStyle name="SAPBEXHLevel0 5 3 7" xfId="22094"/>
    <cellStyle name="SAPBEXHLevel0 5 3 8" xfId="26231"/>
    <cellStyle name="SAPBEXHLevel0 5 4" xfId="10574"/>
    <cellStyle name="SAPBEXHLevel0 5 5" xfId="12815"/>
    <cellStyle name="SAPBEXHLevel0 5 6" xfId="17095"/>
    <cellStyle name="SAPBEXHLevel0 5 7" xfId="21390"/>
    <cellStyle name="SAPBEXHLevel0 5 8" xfId="25584"/>
    <cellStyle name="SAPBEXHLevel0 6" xfId="3361"/>
    <cellStyle name="SAPBEXHLevel0 6 2" xfId="5781"/>
    <cellStyle name="SAPBEXHLevel0 6 2 2" xfId="7049"/>
    <cellStyle name="SAPBEXHLevel0 6 2 2 2" xfId="11953"/>
    <cellStyle name="SAPBEXHLevel0 6 2 2 3" xfId="15437"/>
    <cellStyle name="SAPBEXHLevel0 6 2 2 4" xfId="19692"/>
    <cellStyle name="SAPBEXHLevel0 6 2 2 5" xfId="23956"/>
    <cellStyle name="SAPBEXHLevel0 6 2 2 6" xfId="28080"/>
    <cellStyle name="SAPBEXHLevel0 6 2 3" xfId="8287"/>
    <cellStyle name="SAPBEXHLevel0 6 2 3 2" xfId="10505"/>
    <cellStyle name="SAPBEXHLevel0 6 2 3 3" xfId="16674"/>
    <cellStyle name="SAPBEXHLevel0 6 2 3 4" xfId="20921"/>
    <cellStyle name="SAPBEXHLevel0 6 2 3 5" xfId="25180"/>
    <cellStyle name="SAPBEXHLevel0 6 2 3 6" xfId="29287"/>
    <cellStyle name="SAPBEXHLevel0 6 2 4" xfId="10963"/>
    <cellStyle name="SAPBEXHLevel0 6 2 5" xfId="14183"/>
    <cellStyle name="SAPBEXHLevel0 6 2 6" xfId="18426"/>
    <cellStyle name="SAPBEXHLevel0 6 2 7" xfId="22739"/>
    <cellStyle name="SAPBEXHLevel0 6 2 8" xfId="26875"/>
    <cellStyle name="SAPBEXHLevel0 6 3" xfId="5136"/>
    <cellStyle name="SAPBEXHLevel0 6 3 2" xfId="6406"/>
    <cellStyle name="SAPBEXHLevel0 6 3 2 2" xfId="11667"/>
    <cellStyle name="SAPBEXHLevel0 6 3 2 3" xfId="14795"/>
    <cellStyle name="SAPBEXHLevel0 6 3 2 4" xfId="19050"/>
    <cellStyle name="SAPBEXHLevel0 6 3 2 5" xfId="23314"/>
    <cellStyle name="SAPBEXHLevel0 6 3 2 6" xfId="27438"/>
    <cellStyle name="SAPBEXHLevel0 6 3 3" xfId="7644"/>
    <cellStyle name="SAPBEXHLevel0 6 3 3 2" xfId="12077"/>
    <cellStyle name="SAPBEXHLevel0 6 3 3 3" xfId="16031"/>
    <cellStyle name="SAPBEXHLevel0 6 3 3 4" xfId="20278"/>
    <cellStyle name="SAPBEXHLevel0 6 3 3 5" xfId="24537"/>
    <cellStyle name="SAPBEXHLevel0 6 3 3 6" xfId="28644"/>
    <cellStyle name="SAPBEXHLevel0 6 3 4" xfId="9781"/>
    <cellStyle name="SAPBEXHLevel0 6 3 5" xfId="13539"/>
    <cellStyle name="SAPBEXHLevel0 6 3 6" xfId="17783"/>
    <cellStyle name="SAPBEXHLevel0 6 3 7" xfId="22095"/>
    <cellStyle name="SAPBEXHLevel0 6 3 8" xfId="26232"/>
    <cellStyle name="SAPBEXHLevel0 6 4" xfId="9727"/>
    <cellStyle name="SAPBEXHLevel0 6 5" xfId="12816"/>
    <cellStyle name="SAPBEXHLevel0 6 6" xfId="17096"/>
    <cellStyle name="SAPBEXHLevel0 6 7" xfId="21391"/>
    <cellStyle name="SAPBEXHLevel0 6 8" xfId="25585"/>
    <cellStyle name="SAPBEXHLevel0 7" xfId="3665"/>
    <cellStyle name="SAPBEXHLevel0 7 2" xfId="5780"/>
    <cellStyle name="SAPBEXHLevel0 7 2 2" xfId="7048"/>
    <cellStyle name="SAPBEXHLevel0 7 2 2 2" xfId="11439"/>
    <cellStyle name="SAPBEXHLevel0 7 2 2 3" xfId="15436"/>
    <cellStyle name="SAPBEXHLevel0 7 2 2 4" xfId="19691"/>
    <cellStyle name="SAPBEXHLevel0 7 2 2 5" xfId="23955"/>
    <cellStyle name="SAPBEXHLevel0 7 2 2 6" xfId="28079"/>
    <cellStyle name="SAPBEXHLevel0 7 2 3" xfId="8286"/>
    <cellStyle name="SAPBEXHLevel0 7 2 3 2" xfId="9250"/>
    <cellStyle name="SAPBEXHLevel0 7 2 3 3" xfId="16673"/>
    <cellStyle name="SAPBEXHLevel0 7 2 3 4" xfId="20920"/>
    <cellStyle name="SAPBEXHLevel0 7 2 3 5" xfId="25179"/>
    <cellStyle name="SAPBEXHLevel0 7 2 3 6" xfId="29286"/>
    <cellStyle name="SAPBEXHLevel0 7 2 4" xfId="11494"/>
    <cellStyle name="SAPBEXHLevel0 7 2 5" xfId="14182"/>
    <cellStyle name="SAPBEXHLevel0 7 2 6" xfId="18425"/>
    <cellStyle name="SAPBEXHLevel0 7 2 7" xfId="22738"/>
    <cellStyle name="SAPBEXHLevel0 7 2 8" xfId="26874"/>
    <cellStyle name="SAPBEXHLevel0 7 3" xfId="5137"/>
    <cellStyle name="SAPBEXHLevel0 7 3 2" xfId="6407"/>
    <cellStyle name="SAPBEXHLevel0 7 3 2 2" xfId="8619"/>
    <cellStyle name="SAPBEXHLevel0 7 3 2 3" xfId="14796"/>
    <cellStyle name="SAPBEXHLevel0 7 3 2 4" xfId="19051"/>
    <cellStyle name="SAPBEXHLevel0 7 3 2 5" xfId="23315"/>
    <cellStyle name="SAPBEXHLevel0 7 3 2 6" xfId="27439"/>
    <cellStyle name="SAPBEXHLevel0 7 3 3" xfId="7645"/>
    <cellStyle name="SAPBEXHLevel0 7 3 3 2" xfId="11051"/>
    <cellStyle name="SAPBEXHLevel0 7 3 3 3" xfId="16032"/>
    <cellStyle name="SAPBEXHLevel0 7 3 3 4" xfId="20279"/>
    <cellStyle name="SAPBEXHLevel0 7 3 3 5" xfId="24538"/>
    <cellStyle name="SAPBEXHLevel0 7 3 3 6" xfId="28645"/>
    <cellStyle name="SAPBEXHLevel0 7 3 4" xfId="11507"/>
    <cellStyle name="SAPBEXHLevel0 7 3 5" xfId="13540"/>
    <cellStyle name="SAPBEXHLevel0 7 3 6" xfId="17784"/>
    <cellStyle name="SAPBEXHLevel0 7 3 7" xfId="22096"/>
    <cellStyle name="SAPBEXHLevel0 7 3 8" xfId="26233"/>
    <cellStyle name="SAPBEXHLevel0 7 4" xfId="10742"/>
    <cellStyle name="SAPBEXHLevel0 7 5" xfId="12817"/>
    <cellStyle name="SAPBEXHLevel0 7 6" xfId="17097"/>
    <cellStyle name="SAPBEXHLevel0 7 7" xfId="21392"/>
    <cellStyle name="SAPBEXHLevel0 7 8" xfId="25586"/>
    <cellStyle name="SAPBEXHLevel0 8" xfId="3651"/>
    <cellStyle name="SAPBEXHLevel0 8 2" xfId="5779"/>
    <cellStyle name="SAPBEXHLevel0 8 2 2" xfId="7047"/>
    <cellStyle name="SAPBEXHLevel0 8 2 2 2" xfId="11762"/>
    <cellStyle name="SAPBEXHLevel0 8 2 2 3" xfId="15435"/>
    <cellStyle name="SAPBEXHLevel0 8 2 2 4" xfId="19690"/>
    <cellStyle name="SAPBEXHLevel0 8 2 2 5" xfId="23954"/>
    <cellStyle name="SAPBEXHLevel0 8 2 2 6" xfId="28078"/>
    <cellStyle name="SAPBEXHLevel0 8 2 3" xfId="8285"/>
    <cellStyle name="SAPBEXHLevel0 8 2 3 2" xfId="9346"/>
    <cellStyle name="SAPBEXHLevel0 8 2 3 3" xfId="16672"/>
    <cellStyle name="SAPBEXHLevel0 8 2 3 4" xfId="20919"/>
    <cellStyle name="SAPBEXHLevel0 8 2 3 5" xfId="25178"/>
    <cellStyle name="SAPBEXHLevel0 8 2 3 6" xfId="29285"/>
    <cellStyle name="SAPBEXHLevel0 8 2 4" xfId="8861"/>
    <cellStyle name="SAPBEXHLevel0 8 2 5" xfId="14181"/>
    <cellStyle name="SAPBEXHLevel0 8 2 6" xfId="18424"/>
    <cellStyle name="SAPBEXHLevel0 8 2 7" xfId="22737"/>
    <cellStyle name="SAPBEXHLevel0 8 2 8" xfId="26873"/>
    <cellStyle name="SAPBEXHLevel0 8 3" xfId="5138"/>
    <cellStyle name="SAPBEXHLevel0 8 3 2" xfId="6408"/>
    <cellStyle name="SAPBEXHLevel0 8 3 2 2" xfId="9610"/>
    <cellStyle name="SAPBEXHLevel0 8 3 2 3" xfId="14797"/>
    <cellStyle name="SAPBEXHLevel0 8 3 2 4" xfId="19052"/>
    <cellStyle name="SAPBEXHLevel0 8 3 2 5" xfId="23316"/>
    <cellStyle name="SAPBEXHLevel0 8 3 2 6" xfId="27440"/>
    <cellStyle name="SAPBEXHLevel0 8 3 3" xfId="7646"/>
    <cellStyle name="SAPBEXHLevel0 8 3 3 2" xfId="8924"/>
    <cellStyle name="SAPBEXHLevel0 8 3 3 3" xfId="16033"/>
    <cellStyle name="SAPBEXHLevel0 8 3 3 4" xfId="20280"/>
    <cellStyle name="SAPBEXHLevel0 8 3 3 5" xfId="24539"/>
    <cellStyle name="SAPBEXHLevel0 8 3 3 6" xfId="28646"/>
    <cellStyle name="SAPBEXHLevel0 8 3 4" xfId="4194"/>
    <cellStyle name="SAPBEXHLevel0 8 3 5" xfId="13541"/>
    <cellStyle name="SAPBEXHLevel0 8 3 6" xfId="17785"/>
    <cellStyle name="SAPBEXHLevel0 8 3 7" xfId="22097"/>
    <cellStyle name="SAPBEXHLevel0 8 3 8" xfId="26234"/>
    <cellStyle name="SAPBEXHLevel0 8 4" xfId="9430"/>
    <cellStyle name="SAPBEXHLevel0 8 5" xfId="12818"/>
    <cellStyle name="SAPBEXHLevel0 8 6" xfId="17098"/>
    <cellStyle name="SAPBEXHLevel0 8 7" xfId="21393"/>
    <cellStyle name="SAPBEXHLevel0 8 8" xfId="25587"/>
    <cellStyle name="SAPBEXHLevel0 9" xfId="3678"/>
    <cellStyle name="SAPBEXHLevel0 9 2" xfId="5778"/>
    <cellStyle name="SAPBEXHLevel0 9 2 2" xfId="7046"/>
    <cellStyle name="SAPBEXHLevel0 9 2 2 2" xfId="11061"/>
    <cellStyle name="SAPBEXHLevel0 9 2 2 3" xfId="15434"/>
    <cellStyle name="SAPBEXHLevel0 9 2 2 4" xfId="19689"/>
    <cellStyle name="SAPBEXHLevel0 9 2 2 5" xfId="23953"/>
    <cellStyle name="SAPBEXHLevel0 9 2 2 6" xfId="28077"/>
    <cellStyle name="SAPBEXHLevel0 9 2 3" xfId="8284"/>
    <cellStyle name="SAPBEXHLevel0 9 2 3 2" xfId="4059"/>
    <cellStyle name="SAPBEXHLevel0 9 2 3 3" xfId="16671"/>
    <cellStyle name="SAPBEXHLevel0 9 2 3 4" xfId="20918"/>
    <cellStyle name="SAPBEXHLevel0 9 2 3 5" xfId="25177"/>
    <cellStyle name="SAPBEXHLevel0 9 2 3 6" xfId="29284"/>
    <cellStyle name="SAPBEXHLevel0 9 2 4" xfId="9861"/>
    <cellStyle name="SAPBEXHLevel0 9 2 5" xfId="14180"/>
    <cellStyle name="SAPBEXHLevel0 9 2 6" xfId="18423"/>
    <cellStyle name="SAPBEXHLevel0 9 2 7" xfId="22736"/>
    <cellStyle name="SAPBEXHLevel0 9 2 8" xfId="26872"/>
    <cellStyle name="SAPBEXHLevel0 9 3" xfId="5139"/>
    <cellStyle name="SAPBEXHLevel0 9 3 2" xfId="6409"/>
    <cellStyle name="SAPBEXHLevel0 9 3 2 2" xfId="9463"/>
    <cellStyle name="SAPBEXHLevel0 9 3 2 3" xfId="14798"/>
    <cellStyle name="SAPBEXHLevel0 9 3 2 4" xfId="19053"/>
    <cellStyle name="SAPBEXHLevel0 9 3 2 5" xfId="23317"/>
    <cellStyle name="SAPBEXHLevel0 9 3 2 6" xfId="27441"/>
    <cellStyle name="SAPBEXHLevel0 9 3 3" xfId="7647"/>
    <cellStyle name="SAPBEXHLevel0 9 3 3 2" xfId="10432"/>
    <cellStyle name="SAPBEXHLevel0 9 3 3 3" xfId="16034"/>
    <cellStyle name="SAPBEXHLevel0 9 3 3 4" xfId="20281"/>
    <cellStyle name="SAPBEXHLevel0 9 3 3 5" xfId="24540"/>
    <cellStyle name="SAPBEXHLevel0 9 3 3 6" xfId="28647"/>
    <cellStyle name="SAPBEXHLevel0 9 3 4" xfId="10271"/>
    <cellStyle name="SAPBEXHLevel0 9 3 5" xfId="13542"/>
    <cellStyle name="SAPBEXHLevel0 9 3 6" xfId="17786"/>
    <cellStyle name="SAPBEXHLevel0 9 3 7" xfId="22098"/>
    <cellStyle name="SAPBEXHLevel0 9 3 8" xfId="26235"/>
    <cellStyle name="SAPBEXHLevel0 9 4" xfId="10485"/>
    <cellStyle name="SAPBEXHLevel0 9 5" xfId="12819"/>
    <cellStyle name="SAPBEXHLevel0 9 6" xfId="17099"/>
    <cellStyle name="SAPBEXHLevel0 9 7" xfId="21394"/>
    <cellStyle name="SAPBEXHLevel0 9 8" xfId="25588"/>
    <cellStyle name="SAPBEXHLevel0_Input PL ana GRD - HCREG" xfId="4764"/>
    <cellStyle name="SAPBEXHLevel0X" xfId="130"/>
    <cellStyle name="SAPBEXHLevel0X 10" xfId="3197"/>
    <cellStyle name="SAPBEXHLevel0X 10 2" xfId="5776"/>
    <cellStyle name="SAPBEXHLevel0X 10 2 2" xfId="7044"/>
    <cellStyle name="SAPBEXHLevel0X 10 2 2 2" xfId="6106"/>
    <cellStyle name="SAPBEXHLevel0X 10 2 2 3" xfId="15432"/>
    <cellStyle name="SAPBEXHLevel0X 10 2 2 4" xfId="19687"/>
    <cellStyle name="SAPBEXHLevel0X 10 2 2 5" xfId="23951"/>
    <cellStyle name="SAPBEXHLevel0X 10 2 2 6" xfId="28075"/>
    <cellStyle name="SAPBEXHLevel0X 10 2 3" xfId="8282"/>
    <cellStyle name="SAPBEXHLevel0X 10 2 3 2" xfId="11470"/>
    <cellStyle name="SAPBEXHLevel0X 10 2 3 3" xfId="16669"/>
    <cellStyle name="SAPBEXHLevel0X 10 2 3 4" xfId="20916"/>
    <cellStyle name="SAPBEXHLevel0X 10 2 3 5" xfId="25175"/>
    <cellStyle name="SAPBEXHLevel0X 10 2 3 6" xfId="29282"/>
    <cellStyle name="SAPBEXHLevel0X 10 2 4" xfId="10612"/>
    <cellStyle name="SAPBEXHLevel0X 10 2 5" xfId="14178"/>
    <cellStyle name="SAPBEXHLevel0X 10 2 6" xfId="18421"/>
    <cellStyle name="SAPBEXHLevel0X 10 2 7" xfId="22734"/>
    <cellStyle name="SAPBEXHLevel0X 10 2 8" xfId="26870"/>
    <cellStyle name="SAPBEXHLevel0X 10 3" xfId="5141"/>
    <cellStyle name="SAPBEXHLevel0X 10 3 2" xfId="6411"/>
    <cellStyle name="SAPBEXHLevel0X 10 3 2 2" xfId="9530"/>
    <cellStyle name="SAPBEXHLevel0X 10 3 2 3" xfId="14800"/>
    <cellStyle name="SAPBEXHLevel0X 10 3 2 4" xfId="19055"/>
    <cellStyle name="SAPBEXHLevel0X 10 3 2 5" xfId="23319"/>
    <cellStyle name="SAPBEXHLevel0X 10 3 2 6" xfId="27443"/>
    <cellStyle name="SAPBEXHLevel0X 10 3 3" xfId="7649"/>
    <cellStyle name="SAPBEXHLevel0X 10 3 3 2" xfId="4261"/>
    <cellStyle name="SAPBEXHLevel0X 10 3 3 3" xfId="16036"/>
    <cellStyle name="SAPBEXHLevel0X 10 3 3 4" xfId="20283"/>
    <cellStyle name="SAPBEXHLevel0X 10 3 3 5" xfId="24542"/>
    <cellStyle name="SAPBEXHLevel0X 10 3 3 6" xfId="28649"/>
    <cellStyle name="SAPBEXHLevel0X 10 3 4" xfId="10010"/>
    <cellStyle name="SAPBEXHLevel0X 10 3 5" xfId="13544"/>
    <cellStyle name="SAPBEXHLevel0X 10 3 6" xfId="17788"/>
    <cellStyle name="SAPBEXHLevel0X 10 3 7" xfId="22100"/>
    <cellStyle name="SAPBEXHLevel0X 10 3 8" xfId="26237"/>
    <cellStyle name="SAPBEXHLevel0X 10 4" xfId="11999"/>
    <cellStyle name="SAPBEXHLevel0X 10 5" xfId="12820"/>
    <cellStyle name="SAPBEXHLevel0X 10 6" xfId="17100"/>
    <cellStyle name="SAPBEXHLevel0X 10 7" xfId="21395"/>
    <cellStyle name="SAPBEXHLevel0X 10 8" xfId="25589"/>
    <cellStyle name="SAPBEXHLevel0X 11" xfId="3562"/>
    <cellStyle name="SAPBEXHLevel0X 11 2" xfId="5775"/>
    <cellStyle name="SAPBEXHLevel0X 11 2 2" xfId="7043"/>
    <cellStyle name="SAPBEXHLevel0X 11 2 2 2" xfId="4270"/>
    <cellStyle name="SAPBEXHLevel0X 11 2 2 3" xfId="15431"/>
    <cellStyle name="SAPBEXHLevel0X 11 2 2 4" xfId="19686"/>
    <cellStyle name="SAPBEXHLevel0X 11 2 2 5" xfId="23950"/>
    <cellStyle name="SAPBEXHLevel0X 11 2 2 6" xfId="28074"/>
    <cellStyle name="SAPBEXHLevel0X 11 2 3" xfId="8281"/>
    <cellStyle name="SAPBEXHLevel0X 11 2 3 2" xfId="11362"/>
    <cellStyle name="SAPBEXHLevel0X 11 2 3 3" xfId="16668"/>
    <cellStyle name="SAPBEXHLevel0X 11 2 3 4" xfId="20915"/>
    <cellStyle name="SAPBEXHLevel0X 11 2 3 5" xfId="25174"/>
    <cellStyle name="SAPBEXHLevel0X 11 2 3 6" xfId="29281"/>
    <cellStyle name="SAPBEXHLevel0X 11 2 4" xfId="8796"/>
    <cellStyle name="SAPBEXHLevel0X 11 2 5" xfId="14177"/>
    <cellStyle name="SAPBEXHLevel0X 11 2 6" xfId="18420"/>
    <cellStyle name="SAPBEXHLevel0X 11 2 7" xfId="22733"/>
    <cellStyle name="SAPBEXHLevel0X 11 2 8" xfId="26869"/>
    <cellStyle name="SAPBEXHLevel0X 11 3" xfId="5142"/>
    <cellStyle name="SAPBEXHLevel0X 11 3 2" xfId="6412"/>
    <cellStyle name="SAPBEXHLevel0X 11 3 2 2" xfId="11326"/>
    <cellStyle name="SAPBEXHLevel0X 11 3 2 3" xfId="14801"/>
    <cellStyle name="SAPBEXHLevel0X 11 3 2 4" xfId="19056"/>
    <cellStyle name="SAPBEXHLevel0X 11 3 2 5" xfId="23320"/>
    <cellStyle name="SAPBEXHLevel0X 11 3 2 6" xfId="27444"/>
    <cellStyle name="SAPBEXHLevel0X 11 3 3" xfId="7650"/>
    <cellStyle name="SAPBEXHLevel0X 11 3 3 2" xfId="11350"/>
    <cellStyle name="SAPBEXHLevel0X 11 3 3 3" xfId="16037"/>
    <cellStyle name="SAPBEXHLevel0X 11 3 3 4" xfId="20284"/>
    <cellStyle name="SAPBEXHLevel0X 11 3 3 5" xfId="24543"/>
    <cellStyle name="SAPBEXHLevel0X 11 3 3 6" xfId="28650"/>
    <cellStyle name="SAPBEXHLevel0X 11 3 4" xfId="11301"/>
    <cellStyle name="SAPBEXHLevel0X 11 3 5" xfId="13545"/>
    <cellStyle name="SAPBEXHLevel0X 11 3 6" xfId="17789"/>
    <cellStyle name="SAPBEXHLevel0X 11 3 7" xfId="22101"/>
    <cellStyle name="SAPBEXHLevel0X 11 3 8" xfId="26238"/>
    <cellStyle name="SAPBEXHLevel0X 11 4" xfId="8834"/>
    <cellStyle name="SAPBEXHLevel0X 11 5" xfId="12821"/>
    <cellStyle name="SAPBEXHLevel0X 11 6" xfId="17101"/>
    <cellStyle name="SAPBEXHLevel0X 11 7" xfId="21396"/>
    <cellStyle name="SAPBEXHLevel0X 11 8" xfId="25590"/>
    <cellStyle name="SAPBEXHLevel0X 12" xfId="3211"/>
    <cellStyle name="SAPBEXHLevel0X 12 2" xfId="5774"/>
    <cellStyle name="SAPBEXHLevel0X 12 2 2" xfId="7042"/>
    <cellStyle name="SAPBEXHLevel0X 12 2 2 2" xfId="10827"/>
    <cellStyle name="SAPBEXHLevel0X 12 2 2 3" xfId="15430"/>
    <cellStyle name="SAPBEXHLevel0X 12 2 2 4" xfId="19685"/>
    <cellStyle name="SAPBEXHLevel0X 12 2 2 5" xfId="23949"/>
    <cellStyle name="SAPBEXHLevel0X 12 2 2 6" xfId="28073"/>
    <cellStyle name="SAPBEXHLevel0X 12 2 3" xfId="8280"/>
    <cellStyle name="SAPBEXHLevel0X 12 2 3 2" xfId="10340"/>
    <cellStyle name="SAPBEXHLevel0X 12 2 3 3" xfId="16667"/>
    <cellStyle name="SAPBEXHLevel0X 12 2 3 4" xfId="20914"/>
    <cellStyle name="SAPBEXHLevel0X 12 2 3 5" xfId="25173"/>
    <cellStyle name="SAPBEXHLevel0X 12 2 3 6" xfId="29280"/>
    <cellStyle name="SAPBEXHLevel0X 12 2 4" xfId="4557"/>
    <cellStyle name="SAPBEXHLevel0X 12 2 5" xfId="14176"/>
    <cellStyle name="SAPBEXHLevel0X 12 2 6" xfId="18419"/>
    <cellStyle name="SAPBEXHLevel0X 12 2 7" xfId="22732"/>
    <cellStyle name="SAPBEXHLevel0X 12 2 8" xfId="26868"/>
    <cellStyle name="SAPBEXHLevel0X 12 3" xfId="5143"/>
    <cellStyle name="SAPBEXHLevel0X 12 3 2" xfId="6413"/>
    <cellStyle name="SAPBEXHLevel0X 12 3 2 2" xfId="10982"/>
    <cellStyle name="SAPBEXHLevel0X 12 3 2 3" xfId="14802"/>
    <cellStyle name="SAPBEXHLevel0X 12 3 2 4" xfId="19057"/>
    <cellStyle name="SAPBEXHLevel0X 12 3 2 5" xfId="23321"/>
    <cellStyle name="SAPBEXHLevel0X 12 3 2 6" xfId="27445"/>
    <cellStyle name="SAPBEXHLevel0X 12 3 3" xfId="7651"/>
    <cellStyle name="SAPBEXHLevel0X 12 3 3 2" xfId="12078"/>
    <cellStyle name="SAPBEXHLevel0X 12 3 3 3" xfId="16038"/>
    <cellStyle name="SAPBEXHLevel0X 12 3 3 4" xfId="20285"/>
    <cellStyle name="SAPBEXHLevel0X 12 3 3 5" xfId="24544"/>
    <cellStyle name="SAPBEXHLevel0X 12 3 3 6" xfId="28651"/>
    <cellStyle name="SAPBEXHLevel0X 12 3 4" xfId="9780"/>
    <cellStyle name="SAPBEXHLevel0X 12 3 5" xfId="13546"/>
    <cellStyle name="SAPBEXHLevel0X 12 3 6" xfId="17790"/>
    <cellStyle name="SAPBEXHLevel0X 12 3 7" xfId="22102"/>
    <cellStyle name="SAPBEXHLevel0X 12 3 8" xfId="26239"/>
    <cellStyle name="SAPBEXHLevel0X 12 4" xfId="11704"/>
    <cellStyle name="SAPBEXHLevel0X 12 5" xfId="12822"/>
    <cellStyle name="SAPBEXHLevel0X 12 6" xfId="17102"/>
    <cellStyle name="SAPBEXHLevel0X 12 7" xfId="21397"/>
    <cellStyle name="SAPBEXHLevel0X 12 8" xfId="25591"/>
    <cellStyle name="SAPBEXHLevel0X 13" xfId="3829"/>
    <cellStyle name="SAPBEXHLevel0X 13 2" xfId="5773"/>
    <cellStyle name="SAPBEXHLevel0X 13 2 2" xfId="7041"/>
    <cellStyle name="SAPBEXHLevel0X 13 2 2 2" xfId="10309"/>
    <cellStyle name="SAPBEXHLevel0X 13 2 2 3" xfId="15429"/>
    <cellStyle name="SAPBEXHLevel0X 13 2 2 4" xfId="19684"/>
    <cellStyle name="SAPBEXHLevel0X 13 2 2 5" xfId="23948"/>
    <cellStyle name="SAPBEXHLevel0X 13 2 2 6" xfId="28072"/>
    <cellStyle name="SAPBEXHLevel0X 13 2 3" xfId="8279"/>
    <cellStyle name="SAPBEXHLevel0X 13 2 3 2" xfId="10233"/>
    <cellStyle name="SAPBEXHLevel0X 13 2 3 3" xfId="16666"/>
    <cellStyle name="SAPBEXHLevel0X 13 2 3 4" xfId="20913"/>
    <cellStyle name="SAPBEXHLevel0X 13 2 3 5" xfId="25172"/>
    <cellStyle name="SAPBEXHLevel0X 13 2 3 6" xfId="29279"/>
    <cellStyle name="SAPBEXHLevel0X 13 2 4" xfId="10364"/>
    <cellStyle name="SAPBEXHLevel0X 13 2 5" xfId="14175"/>
    <cellStyle name="SAPBEXHLevel0X 13 2 6" xfId="18418"/>
    <cellStyle name="SAPBEXHLevel0X 13 2 7" xfId="22731"/>
    <cellStyle name="SAPBEXHLevel0X 13 2 8" xfId="26867"/>
    <cellStyle name="SAPBEXHLevel0X 13 3" xfId="5144"/>
    <cellStyle name="SAPBEXHLevel0X 13 3 2" xfId="6414"/>
    <cellStyle name="SAPBEXHLevel0X 13 3 2 2" xfId="9944"/>
    <cellStyle name="SAPBEXHLevel0X 13 3 2 3" xfId="14803"/>
    <cellStyle name="SAPBEXHLevel0X 13 3 2 4" xfId="19058"/>
    <cellStyle name="SAPBEXHLevel0X 13 3 2 5" xfId="23322"/>
    <cellStyle name="SAPBEXHLevel0X 13 3 2 6" xfId="27446"/>
    <cellStyle name="SAPBEXHLevel0X 13 3 3" xfId="7652"/>
    <cellStyle name="SAPBEXHLevel0X 13 3 3 2" xfId="9921"/>
    <cellStyle name="SAPBEXHLevel0X 13 3 3 3" xfId="16039"/>
    <cellStyle name="SAPBEXHLevel0X 13 3 3 4" xfId="20286"/>
    <cellStyle name="SAPBEXHLevel0X 13 3 3 5" xfId="24545"/>
    <cellStyle name="SAPBEXHLevel0X 13 3 3 6" xfId="28652"/>
    <cellStyle name="SAPBEXHLevel0X 13 3 4" xfId="10378"/>
    <cellStyle name="SAPBEXHLevel0X 13 3 5" xfId="13547"/>
    <cellStyle name="SAPBEXHLevel0X 13 3 6" xfId="17791"/>
    <cellStyle name="SAPBEXHLevel0X 13 3 7" xfId="22103"/>
    <cellStyle name="SAPBEXHLevel0X 13 3 8" xfId="26240"/>
    <cellStyle name="SAPBEXHLevel0X 13 4" xfId="4488"/>
    <cellStyle name="SAPBEXHLevel0X 13 5" xfId="12823"/>
    <cellStyle name="SAPBEXHLevel0X 13 6" xfId="17103"/>
    <cellStyle name="SAPBEXHLevel0X 13 7" xfId="21398"/>
    <cellStyle name="SAPBEXHLevel0X 13 8" xfId="25592"/>
    <cellStyle name="SAPBEXHLevel0X 14" xfId="3680"/>
    <cellStyle name="SAPBEXHLevel0X 14 2" xfId="5772"/>
    <cellStyle name="SAPBEXHLevel0X 14 2 2" xfId="7040"/>
    <cellStyle name="SAPBEXHLevel0X 14 2 2 2" xfId="8934"/>
    <cellStyle name="SAPBEXHLevel0X 14 2 2 3" xfId="15428"/>
    <cellStyle name="SAPBEXHLevel0X 14 2 2 4" xfId="19683"/>
    <cellStyle name="SAPBEXHLevel0X 14 2 2 5" xfId="23947"/>
    <cellStyle name="SAPBEXHLevel0X 14 2 2 6" xfId="28071"/>
    <cellStyle name="SAPBEXHLevel0X 14 2 3" xfId="8278"/>
    <cellStyle name="SAPBEXHLevel0X 14 2 3 2" xfId="10493"/>
    <cellStyle name="SAPBEXHLevel0X 14 2 3 3" xfId="16665"/>
    <cellStyle name="SAPBEXHLevel0X 14 2 3 4" xfId="20912"/>
    <cellStyle name="SAPBEXHLevel0X 14 2 3 5" xfId="25171"/>
    <cellStyle name="SAPBEXHLevel0X 14 2 3 6" xfId="29278"/>
    <cellStyle name="SAPBEXHLevel0X 14 2 4" xfId="11830"/>
    <cellStyle name="SAPBEXHLevel0X 14 2 5" xfId="14174"/>
    <cellStyle name="SAPBEXHLevel0X 14 2 6" xfId="18417"/>
    <cellStyle name="SAPBEXHLevel0X 14 2 7" xfId="22730"/>
    <cellStyle name="SAPBEXHLevel0X 14 2 8" xfId="26866"/>
    <cellStyle name="SAPBEXHLevel0X 14 3" xfId="5145"/>
    <cellStyle name="SAPBEXHLevel0X 14 3 2" xfId="6415"/>
    <cellStyle name="SAPBEXHLevel0X 14 3 2 2" xfId="10108"/>
    <cellStyle name="SAPBEXHLevel0X 14 3 2 3" xfId="14804"/>
    <cellStyle name="SAPBEXHLevel0X 14 3 2 4" xfId="19059"/>
    <cellStyle name="SAPBEXHLevel0X 14 3 2 5" xfId="23323"/>
    <cellStyle name="SAPBEXHLevel0X 14 3 2 6" xfId="27447"/>
    <cellStyle name="SAPBEXHLevel0X 14 3 3" xfId="7653"/>
    <cellStyle name="SAPBEXHLevel0X 14 3 3 2" xfId="11772"/>
    <cellStyle name="SAPBEXHLevel0X 14 3 3 3" xfId="16040"/>
    <cellStyle name="SAPBEXHLevel0X 14 3 3 4" xfId="20287"/>
    <cellStyle name="SAPBEXHLevel0X 14 3 3 5" xfId="24546"/>
    <cellStyle name="SAPBEXHLevel0X 14 3 3 6" xfId="28653"/>
    <cellStyle name="SAPBEXHLevel0X 14 3 4" xfId="4701"/>
    <cellStyle name="SAPBEXHLevel0X 14 3 5" xfId="13548"/>
    <cellStyle name="SAPBEXHLevel0X 14 3 6" xfId="17792"/>
    <cellStyle name="SAPBEXHLevel0X 14 3 7" xfId="22104"/>
    <cellStyle name="SAPBEXHLevel0X 14 3 8" xfId="26241"/>
    <cellStyle name="SAPBEXHLevel0X 14 4" xfId="9580"/>
    <cellStyle name="SAPBEXHLevel0X 14 5" xfId="12824"/>
    <cellStyle name="SAPBEXHLevel0X 14 6" xfId="17104"/>
    <cellStyle name="SAPBEXHLevel0X 14 7" xfId="21399"/>
    <cellStyle name="SAPBEXHLevel0X 14 8" xfId="25593"/>
    <cellStyle name="SAPBEXHLevel0X 15" xfId="3788"/>
    <cellStyle name="SAPBEXHLevel0X 15 2" xfId="5771"/>
    <cellStyle name="SAPBEXHLevel0X 15 2 2" xfId="7039"/>
    <cellStyle name="SAPBEXHLevel0X 15 2 2 2" xfId="4387"/>
    <cellStyle name="SAPBEXHLevel0X 15 2 2 3" xfId="15427"/>
    <cellStyle name="SAPBEXHLevel0X 15 2 2 4" xfId="19682"/>
    <cellStyle name="SAPBEXHLevel0X 15 2 2 5" xfId="23946"/>
    <cellStyle name="SAPBEXHLevel0X 15 2 2 6" xfId="28070"/>
    <cellStyle name="SAPBEXHLevel0X 15 2 3" xfId="8277"/>
    <cellStyle name="SAPBEXHLevel0X 15 2 3 2" xfId="10655"/>
    <cellStyle name="SAPBEXHLevel0X 15 2 3 3" xfId="16664"/>
    <cellStyle name="SAPBEXHLevel0X 15 2 3 4" xfId="20911"/>
    <cellStyle name="SAPBEXHLevel0X 15 2 3 5" xfId="25170"/>
    <cellStyle name="SAPBEXHLevel0X 15 2 3 6" xfId="29277"/>
    <cellStyle name="SAPBEXHLevel0X 15 2 4" xfId="8703"/>
    <cellStyle name="SAPBEXHLevel0X 15 2 5" xfId="14173"/>
    <cellStyle name="SAPBEXHLevel0X 15 2 6" xfId="18416"/>
    <cellStyle name="SAPBEXHLevel0X 15 2 7" xfId="22729"/>
    <cellStyle name="SAPBEXHLevel0X 15 2 8" xfId="26865"/>
    <cellStyle name="SAPBEXHLevel0X 15 3" xfId="5146"/>
    <cellStyle name="SAPBEXHLevel0X 15 3 2" xfId="6416"/>
    <cellStyle name="SAPBEXHLevel0X 15 3 2 2" xfId="9132"/>
    <cellStyle name="SAPBEXHLevel0X 15 3 2 3" xfId="14805"/>
    <cellStyle name="SAPBEXHLevel0X 15 3 2 4" xfId="19060"/>
    <cellStyle name="SAPBEXHLevel0X 15 3 2 5" xfId="23324"/>
    <cellStyle name="SAPBEXHLevel0X 15 3 2 6" xfId="27448"/>
    <cellStyle name="SAPBEXHLevel0X 15 3 3" xfId="7654"/>
    <cellStyle name="SAPBEXHLevel0X 15 3 3 2" xfId="11561"/>
    <cellStyle name="SAPBEXHLevel0X 15 3 3 3" xfId="16041"/>
    <cellStyle name="SAPBEXHLevel0X 15 3 3 4" xfId="20288"/>
    <cellStyle name="SAPBEXHLevel0X 15 3 3 5" xfId="24547"/>
    <cellStyle name="SAPBEXHLevel0X 15 3 3 6" xfId="28654"/>
    <cellStyle name="SAPBEXHLevel0X 15 3 4" xfId="11403"/>
    <cellStyle name="SAPBEXHLevel0X 15 3 5" xfId="13549"/>
    <cellStyle name="SAPBEXHLevel0X 15 3 6" xfId="17793"/>
    <cellStyle name="SAPBEXHLevel0X 15 3 7" xfId="22105"/>
    <cellStyle name="SAPBEXHLevel0X 15 3 8" xfId="26242"/>
    <cellStyle name="SAPBEXHLevel0X 15 4" xfId="4184"/>
    <cellStyle name="SAPBEXHLevel0X 15 5" xfId="12825"/>
    <cellStyle name="SAPBEXHLevel0X 15 6" xfId="17105"/>
    <cellStyle name="SAPBEXHLevel0X 15 7" xfId="21400"/>
    <cellStyle name="SAPBEXHLevel0X 15 8" xfId="25594"/>
    <cellStyle name="SAPBEXHLevel0X 16" xfId="3455"/>
    <cellStyle name="SAPBEXHLevel0X 16 2" xfId="5770"/>
    <cellStyle name="SAPBEXHLevel0X 16 2 2" xfId="7038"/>
    <cellStyle name="SAPBEXHLevel0X 16 2 2 2" xfId="4629"/>
    <cellStyle name="SAPBEXHLevel0X 16 2 2 3" xfId="15426"/>
    <cellStyle name="SAPBEXHLevel0X 16 2 2 4" xfId="19681"/>
    <cellStyle name="SAPBEXHLevel0X 16 2 2 5" xfId="23945"/>
    <cellStyle name="SAPBEXHLevel0X 16 2 2 6" xfId="28069"/>
    <cellStyle name="SAPBEXHLevel0X 16 2 3" xfId="8276"/>
    <cellStyle name="SAPBEXHLevel0X 16 2 3 2" xfId="11375"/>
    <cellStyle name="SAPBEXHLevel0X 16 2 3 3" xfId="16663"/>
    <cellStyle name="SAPBEXHLevel0X 16 2 3 4" xfId="20910"/>
    <cellStyle name="SAPBEXHLevel0X 16 2 3 5" xfId="25169"/>
    <cellStyle name="SAPBEXHLevel0X 16 2 3 6" xfId="29276"/>
    <cellStyle name="SAPBEXHLevel0X 16 2 4" xfId="10283"/>
    <cellStyle name="SAPBEXHLevel0X 16 2 5" xfId="14172"/>
    <cellStyle name="SAPBEXHLevel0X 16 2 6" xfId="18415"/>
    <cellStyle name="SAPBEXHLevel0X 16 2 7" xfId="22728"/>
    <cellStyle name="SAPBEXHLevel0X 16 2 8" xfId="26864"/>
    <cellStyle name="SAPBEXHLevel0X 16 3" xfId="5147"/>
    <cellStyle name="SAPBEXHLevel0X 16 3 2" xfId="6417"/>
    <cellStyle name="SAPBEXHLevel0X 16 3 2 2" xfId="10838"/>
    <cellStyle name="SAPBEXHLevel0X 16 3 2 3" xfId="14806"/>
    <cellStyle name="SAPBEXHLevel0X 16 3 2 4" xfId="19061"/>
    <cellStyle name="SAPBEXHLevel0X 16 3 2 5" xfId="23325"/>
    <cellStyle name="SAPBEXHLevel0X 16 3 2 6" xfId="27449"/>
    <cellStyle name="SAPBEXHLevel0X 16 3 3" xfId="7655"/>
    <cellStyle name="SAPBEXHLevel0X 16 3 3 2" xfId="8737"/>
    <cellStyle name="SAPBEXHLevel0X 16 3 3 3" xfId="16042"/>
    <cellStyle name="SAPBEXHLevel0X 16 3 3 4" xfId="20289"/>
    <cellStyle name="SAPBEXHLevel0X 16 3 3 5" xfId="24548"/>
    <cellStyle name="SAPBEXHLevel0X 16 3 3 6" xfId="28655"/>
    <cellStyle name="SAPBEXHLevel0X 16 3 4" xfId="10911"/>
    <cellStyle name="SAPBEXHLevel0X 16 3 5" xfId="13550"/>
    <cellStyle name="SAPBEXHLevel0X 16 3 6" xfId="17794"/>
    <cellStyle name="SAPBEXHLevel0X 16 3 7" xfId="22106"/>
    <cellStyle name="SAPBEXHLevel0X 16 3 8" xfId="26243"/>
    <cellStyle name="SAPBEXHLevel0X 16 4" xfId="11613"/>
    <cellStyle name="SAPBEXHLevel0X 16 5" xfId="12826"/>
    <cellStyle name="SAPBEXHLevel0X 16 6" xfId="17106"/>
    <cellStyle name="SAPBEXHLevel0X 16 7" xfId="21401"/>
    <cellStyle name="SAPBEXHLevel0X 16 8" xfId="25595"/>
    <cellStyle name="SAPBEXHLevel0X 17" xfId="3171"/>
    <cellStyle name="SAPBEXHLevel0X 17 2" xfId="5769"/>
    <cellStyle name="SAPBEXHLevel0X 17 2 2" xfId="7037"/>
    <cellStyle name="SAPBEXHLevel0X 17 2 2 2" xfId="11338"/>
    <cellStyle name="SAPBEXHLevel0X 17 2 2 3" xfId="15425"/>
    <cellStyle name="SAPBEXHLevel0X 17 2 2 4" xfId="19680"/>
    <cellStyle name="SAPBEXHLevel0X 17 2 2 5" xfId="23944"/>
    <cellStyle name="SAPBEXHLevel0X 17 2 2 6" xfId="28068"/>
    <cellStyle name="SAPBEXHLevel0X 17 2 3" xfId="8275"/>
    <cellStyle name="SAPBEXHLevel0X 17 2 3 2" xfId="11201"/>
    <cellStyle name="SAPBEXHLevel0X 17 2 3 3" xfId="16662"/>
    <cellStyle name="SAPBEXHLevel0X 17 2 3 4" xfId="20909"/>
    <cellStyle name="SAPBEXHLevel0X 17 2 3 5" xfId="25168"/>
    <cellStyle name="SAPBEXHLevel0X 17 2 3 6" xfId="29275"/>
    <cellStyle name="SAPBEXHLevel0X 17 2 4" xfId="11740"/>
    <cellStyle name="SAPBEXHLevel0X 17 2 5" xfId="14171"/>
    <cellStyle name="SAPBEXHLevel0X 17 2 6" xfId="18414"/>
    <cellStyle name="SAPBEXHLevel0X 17 2 7" xfId="22727"/>
    <cellStyle name="SAPBEXHLevel0X 17 2 8" xfId="26863"/>
    <cellStyle name="SAPBEXHLevel0X 17 3" xfId="5148"/>
    <cellStyle name="SAPBEXHLevel0X 17 3 2" xfId="6418"/>
    <cellStyle name="SAPBEXHLevel0X 17 3 2 2" xfId="10692"/>
    <cellStyle name="SAPBEXHLevel0X 17 3 2 3" xfId="14807"/>
    <cellStyle name="SAPBEXHLevel0X 17 3 2 4" xfId="19062"/>
    <cellStyle name="SAPBEXHLevel0X 17 3 2 5" xfId="23326"/>
    <cellStyle name="SAPBEXHLevel0X 17 3 2 6" xfId="27450"/>
    <cellStyle name="SAPBEXHLevel0X 17 3 3" xfId="7656"/>
    <cellStyle name="SAPBEXHLevel0X 17 3 3 2" xfId="4707"/>
    <cellStyle name="SAPBEXHLevel0X 17 3 3 3" xfId="16043"/>
    <cellStyle name="SAPBEXHLevel0X 17 3 3 4" xfId="20290"/>
    <cellStyle name="SAPBEXHLevel0X 17 3 3 5" xfId="24549"/>
    <cellStyle name="SAPBEXHLevel0X 17 3 3 6" xfId="28656"/>
    <cellStyle name="SAPBEXHLevel0X 17 3 4" xfId="11140"/>
    <cellStyle name="SAPBEXHLevel0X 17 3 5" xfId="13551"/>
    <cellStyle name="SAPBEXHLevel0X 17 3 6" xfId="17795"/>
    <cellStyle name="SAPBEXHLevel0X 17 3 7" xfId="22107"/>
    <cellStyle name="SAPBEXHLevel0X 17 3 8" xfId="26244"/>
    <cellStyle name="SAPBEXHLevel0X 17 4" xfId="8678"/>
    <cellStyle name="SAPBEXHLevel0X 17 5" xfId="12827"/>
    <cellStyle name="SAPBEXHLevel0X 17 6" xfId="17107"/>
    <cellStyle name="SAPBEXHLevel0X 17 7" xfId="21402"/>
    <cellStyle name="SAPBEXHLevel0X 17 8" xfId="25596"/>
    <cellStyle name="SAPBEXHLevel0X 18" xfId="3547"/>
    <cellStyle name="SAPBEXHLevel0X 18 2" xfId="5464"/>
    <cellStyle name="SAPBEXHLevel0X 18 2 2" xfId="6732"/>
    <cellStyle name="SAPBEXHLevel0X 18 2 2 2" xfId="9879"/>
    <cellStyle name="SAPBEXHLevel0X 18 2 2 3" xfId="15120"/>
    <cellStyle name="SAPBEXHLevel0X 18 2 2 4" xfId="19375"/>
    <cellStyle name="SAPBEXHLevel0X 18 2 2 5" xfId="23639"/>
    <cellStyle name="SAPBEXHLevel0X 18 2 2 6" xfId="27763"/>
    <cellStyle name="SAPBEXHLevel0X 18 2 3" xfId="7970"/>
    <cellStyle name="SAPBEXHLevel0X 18 2 3 2" xfId="9162"/>
    <cellStyle name="SAPBEXHLevel0X 18 2 3 3" xfId="16357"/>
    <cellStyle name="SAPBEXHLevel0X 18 2 3 4" xfId="20604"/>
    <cellStyle name="SAPBEXHLevel0X 18 2 3 5" xfId="24863"/>
    <cellStyle name="SAPBEXHLevel0X 18 2 3 6" xfId="28970"/>
    <cellStyle name="SAPBEXHLevel0X 18 2 4" xfId="4149"/>
    <cellStyle name="SAPBEXHLevel0X 18 2 5" xfId="13866"/>
    <cellStyle name="SAPBEXHLevel0X 18 2 6" xfId="18109"/>
    <cellStyle name="SAPBEXHLevel0X 18 2 7" xfId="22422"/>
    <cellStyle name="SAPBEXHLevel0X 18 2 8" xfId="26558"/>
    <cellStyle name="SAPBEXHLevel0X 18 3" xfId="5149"/>
    <cellStyle name="SAPBEXHLevel0X 18 3 2" xfId="6419"/>
    <cellStyle name="SAPBEXHLevel0X 18 3 2 2" xfId="8558"/>
    <cellStyle name="SAPBEXHLevel0X 18 3 2 3" xfId="14808"/>
    <cellStyle name="SAPBEXHLevel0X 18 3 2 4" xfId="19063"/>
    <cellStyle name="SAPBEXHLevel0X 18 3 2 5" xfId="23327"/>
    <cellStyle name="SAPBEXHLevel0X 18 3 2 6" xfId="27451"/>
    <cellStyle name="SAPBEXHLevel0X 18 3 3" xfId="7657"/>
    <cellStyle name="SAPBEXHLevel0X 18 3 3 2" xfId="6095"/>
    <cellStyle name="SAPBEXHLevel0X 18 3 3 3" xfId="16044"/>
    <cellStyle name="SAPBEXHLevel0X 18 3 3 4" xfId="20291"/>
    <cellStyle name="SAPBEXHLevel0X 18 3 3 5" xfId="24550"/>
    <cellStyle name="SAPBEXHLevel0X 18 3 3 6" xfId="28657"/>
    <cellStyle name="SAPBEXHLevel0X 18 3 4" xfId="4155"/>
    <cellStyle name="SAPBEXHLevel0X 18 3 5" xfId="13552"/>
    <cellStyle name="SAPBEXHLevel0X 18 3 6" xfId="17796"/>
    <cellStyle name="SAPBEXHLevel0X 18 3 7" xfId="22108"/>
    <cellStyle name="SAPBEXHLevel0X 18 3 8" xfId="26245"/>
    <cellStyle name="SAPBEXHLevel0X 18 4" xfId="9996"/>
    <cellStyle name="SAPBEXHLevel0X 18 5" xfId="12828"/>
    <cellStyle name="SAPBEXHLevel0X 18 6" xfId="17108"/>
    <cellStyle name="SAPBEXHLevel0X 18 7" xfId="21403"/>
    <cellStyle name="SAPBEXHLevel0X 18 8" xfId="25597"/>
    <cellStyle name="SAPBEXHLevel0X 19" xfId="3348"/>
    <cellStyle name="SAPBEXHLevel0X 19 2" xfId="5768"/>
    <cellStyle name="SAPBEXHLevel0X 19 2 2" xfId="7036"/>
    <cellStyle name="SAPBEXHLevel0X 19 2 2 2" xfId="11174"/>
    <cellStyle name="SAPBEXHLevel0X 19 2 2 3" xfId="15424"/>
    <cellStyle name="SAPBEXHLevel0X 19 2 2 4" xfId="19679"/>
    <cellStyle name="SAPBEXHLevel0X 19 2 2 5" xfId="23943"/>
    <cellStyle name="SAPBEXHLevel0X 19 2 2 6" xfId="28067"/>
    <cellStyle name="SAPBEXHLevel0X 19 2 3" xfId="8274"/>
    <cellStyle name="SAPBEXHLevel0X 19 2 3 2" xfId="9084"/>
    <cellStyle name="SAPBEXHLevel0X 19 2 3 3" xfId="16661"/>
    <cellStyle name="SAPBEXHLevel0X 19 2 3 4" xfId="20908"/>
    <cellStyle name="SAPBEXHLevel0X 19 2 3 5" xfId="25167"/>
    <cellStyle name="SAPBEXHLevel0X 19 2 3 6" xfId="29274"/>
    <cellStyle name="SAPBEXHLevel0X 19 2 4" xfId="9956"/>
    <cellStyle name="SAPBEXHLevel0X 19 2 5" xfId="14170"/>
    <cellStyle name="SAPBEXHLevel0X 19 2 6" xfId="18413"/>
    <cellStyle name="SAPBEXHLevel0X 19 2 7" xfId="22726"/>
    <cellStyle name="SAPBEXHLevel0X 19 2 8" xfId="26862"/>
    <cellStyle name="SAPBEXHLevel0X 19 3" xfId="5150"/>
    <cellStyle name="SAPBEXHLevel0X 19 3 2" xfId="6420"/>
    <cellStyle name="SAPBEXHLevel0X 19 3 2 2" xfId="12046"/>
    <cellStyle name="SAPBEXHLevel0X 19 3 2 3" xfId="14809"/>
    <cellStyle name="SAPBEXHLevel0X 19 3 2 4" xfId="19064"/>
    <cellStyle name="SAPBEXHLevel0X 19 3 2 5" xfId="23328"/>
    <cellStyle name="SAPBEXHLevel0X 19 3 2 6" xfId="27452"/>
    <cellStyle name="SAPBEXHLevel0X 19 3 3" xfId="7658"/>
    <cellStyle name="SAPBEXHLevel0X 19 3 3 2" xfId="12079"/>
    <cellStyle name="SAPBEXHLevel0X 19 3 3 3" xfId="16045"/>
    <cellStyle name="SAPBEXHLevel0X 19 3 3 4" xfId="20292"/>
    <cellStyle name="SAPBEXHLevel0X 19 3 3 5" xfId="24551"/>
    <cellStyle name="SAPBEXHLevel0X 19 3 3 6" xfId="28658"/>
    <cellStyle name="SAPBEXHLevel0X 19 3 4" xfId="9779"/>
    <cellStyle name="SAPBEXHLevel0X 19 3 5" xfId="13553"/>
    <cellStyle name="SAPBEXHLevel0X 19 3 6" xfId="17797"/>
    <cellStyle name="SAPBEXHLevel0X 19 3 7" xfId="22109"/>
    <cellStyle name="SAPBEXHLevel0X 19 3 8" xfId="26246"/>
    <cellStyle name="SAPBEXHLevel0X 19 4" xfId="8998"/>
    <cellStyle name="SAPBEXHLevel0X 19 5" xfId="12829"/>
    <cellStyle name="SAPBEXHLevel0X 19 6" xfId="17109"/>
    <cellStyle name="SAPBEXHLevel0X 19 7" xfId="21404"/>
    <cellStyle name="SAPBEXHLevel0X 19 8" xfId="25598"/>
    <cellStyle name="SAPBEXHLevel0X 2" xfId="3011"/>
    <cellStyle name="SAPBEXHLevel0X 2 2" xfId="5767"/>
    <cellStyle name="SAPBEXHLevel0X 2 2 2" xfId="7035"/>
    <cellStyle name="SAPBEXHLevel0X 2 2 2 2" xfId="9665"/>
    <cellStyle name="SAPBEXHLevel0X 2 2 2 3" xfId="15423"/>
    <cellStyle name="SAPBEXHLevel0X 2 2 2 4" xfId="19678"/>
    <cellStyle name="SAPBEXHLevel0X 2 2 2 5" xfId="23942"/>
    <cellStyle name="SAPBEXHLevel0X 2 2 2 6" xfId="28066"/>
    <cellStyle name="SAPBEXHLevel0X 2 2 3" xfId="8273"/>
    <cellStyle name="SAPBEXHLevel0X 2 2 3 2" xfId="8910"/>
    <cellStyle name="SAPBEXHLevel0X 2 2 3 3" xfId="16660"/>
    <cellStyle name="SAPBEXHLevel0X 2 2 3 4" xfId="20907"/>
    <cellStyle name="SAPBEXHLevel0X 2 2 3 5" xfId="25166"/>
    <cellStyle name="SAPBEXHLevel0X 2 2 3 6" xfId="29273"/>
    <cellStyle name="SAPBEXHLevel0X 2 2 4" xfId="10962"/>
    <cellStyle name="SAPBEXHLevel0X 2 2 5" xfId="14169"/>
    <cellStyle name="SAPBEXHLevel0X 2 2 6" xfId="18412"/>
    <cellStyle name="SAPBEXHLevel0X 2 2 7" xfId="22725"/>
    <cellStyle name="SAPBEXHLevel0X 2 2 8" xfId="26861"/>
    <cellStyle name="SAPBEXHLevel0X 2 3" xfId="5151"/>
    <cellStyle name="SAPBEXHLevel0X 2 3 2" xfId="6421"/>
    <cellStyle name="SAPBEXHLevel0X 2 3 2 2" xfId="8785"/>
    <cellStyle name="SAPBEXHLevel0X 2 3 2 3" xfId="14810"/>
    <cellStyle name="SAPBEXHLevel0X 2 3 2 4" xfId="19065"/>
    <cellStyle name="SAPBEXHLevel0X 2 3 2 5" xfId="23329"/>
    <cellStyle name="SAPBEXHLevel0X 2 3 2 6" xfId="27453"/>
    <cellStyle name="SAPBEXHLevel0X 2 3 3" xfId="7659"/>
    <cellStyle name="SAPBEXHLevel0X 2 3 3 2" xfId="8763"/>
    <cellStyle name="SAPBEXHLevel0X 2 3 3 3" xfId="16046"/>
    <cellStyle name="SAPBEXHLevel0X 2 3 3 4" xfId="20293"/>
    <cellStyle name="SAPBEXHLevel0X 2 3 3 5" xfId="24552"/>
    <cellStyle name="SAPBEXHLevel0X 2 3 3 6" xfId="28659"/>
    <cellStyle name="SAPBEXHLevel0X 2 3 4" xfId="9216"/>
    <cellStyle name="SAPBEXHLevel0X 2 3 5" xfId="13554"/>
    <cellStyle name="SAPBEXHLevel0X 2 3 6" xfId="17798"/>
    <cellStyle name="SAPBEXHLevel0X 2 3 7" xfId="22110"/>
    <cellStyle name="SAPBEXHLevel0X 2 3 8" xfId="26247"/>
    <cellStyle name="SAPBEXHLevel0X 2 4" xfId="10944"/>
    <cellStyle name="SAPBEXHLevel0X 2 5" xfId="12830"/>
    <cellStyle name="SAPBEXHLevel0X 2 6" xfId="17110"/>
    <cellStyle name="SAPBEXHLevel0X 2 7" xfId="21405"/>
    <cellStyle name="SAPBEXHLevel0X 2 8" xfId="25599"/>
    <cellStyle name="SAPBEXHLevel0X 20" xfId="5777"/>
    <cellStyle name="SAPBEXHLevel0X 20 2" xfId="7045"/>
    <cellStyle name="SAPBEXHLevel0X 20 2 2" xfId="4630"/>
    <cellStyle name="SAPBEXHLevel0X 20 2 3" xfId="15433"/>
    <cellStyle name="SAPBEXHLevel0X 20 2 4" xfId="19688"/>
    <cellStyle name="SAPBEXHLevel0X 20 2 5" xfId="23952"/>
    <cellStyle name="SAPBEXHLevel0X 20 2 6" xfId="28076"/>
    <cellStyle name="SAPBEXHLevel0X 20 3" xfId="8283"/>
    <cellStyle name="SAPBEXHLevel0X 20 3 2" xfId="6084"/>
    <cellStyle name="SAPBEXHLevel0X 20 3 3" xfId="16670"/>
    <cellStyle name="SAPBEXHLevel0X 20 3 4" xfId="20917"/>
    <cellStyle name="SAPBEXHLevel0X 20 3 5" xfId="25176"/>
    <cellStyle name="SAPBEXHLevel0X 20 3 6" xfId="29283"/>
    <cellStyle name="SAPBEXHLevel0X 20 4" xfId="11414"/>
    <cellStyle name="SAPBEXHLevel0X 20 5" xfId="14179"/>
    <cellStyle name="SAPBEXHLevel0X 20 6" xfId="18422"/>
    <cellStyle name="SAPBEXHLevel0X 20 7" xfId="22735"/>
    <cellStyle name="SAPBEXHLevel0X 20 8" xfId="26871"/>
    <cellStyle name="SAPBEXHLevel0X 21" xfId="5140"/>
    <cellStyle name="SAPBEXHLevel0X 21 2" xfId="6410"/>
    <cellStyle name="SAPBEXHLevel0X 21 2 2" xfId="9677"/>
    <cellStyle name="SAPBEXHLevel0X 21 2 3" xfId="14799"/>
    <cellStyle name="SAPBEXHLevel0X 21 2 4" xfId="19054"/>
    <cellStyle name="SAPBEXHLevel0X 21 2 5" xfId="23318"/>
    <cellStyle name="SAPBEXHLevel0X 21 2 6" xfId="27442"/>
    <cellStyle name="SAPBEXHLevel0X 21 3" xfId="7648"/>
    <cellStyle name="SAPBEXHLevel0X 21 3 2" xfId="11943"/>
    <cellStyle name="SAPBEXHLevel0X 21 3 3" xfId="16035"/>
    <cellStyle name="SAPBEXHLevel0X 21 3 4" xfId="20282"/>
    <cellStyle name="SAPBEXHLevel0X 21 3 5" xfId="24541"/>
    <cellStyle name="SAPBEXHLevel0X 21 3 6" xfId="28648"/>
    <cellStyle name="SAPBEXHLevel0X 21 4" xfId="9849"/>
    <cellStyle name="SAPBEXHLevel0X 21 5" xfId="13543"/>
    <cellStyle name="SAPBEXHLevel0X 21 6" xfId="17787"/>
    <cellStyle name="SAPBEXHLevel0X 21 7" xfId="22099"/>
    <cellStyle name="SAPBEXHLevel0X 21 8" xfId="26236"/>
    <cellStyle name="SAPBEXHLevel0X 22" xfId="4412"/>
    <cellStyle name="SAPBEXHLevel0X 23" xfId="12292"/>
    <cellStyle name="SAPBEXHLevel0X 24" xfId="13175"/>
    <cellStyle name="SAPBEXHLevel0X 25" xfId="21206"/>
    <cellStyle name="SAPBEXHLevel0X 26" xfId="21743"/>
    <cellStyle name="SAPBEXHLevel0X 3" xfId="3012"/>
    <cellStyle name="SAPBEXHLevel0X 3 2" xfId="5766"/>
    <cellStyle name="SAPBEXHLevel0X 3 2 2" xfId="7034"/>
    <cellStyle name="SAPBEXHLevel0X 3 2 2 2" xfId="9145"/>
    <cellStyle name="SAPBEXHLevel0X 3 2 2 3" xfId="15422"/>
    <cellStyle name="SAPBEXHLevel0X 3 2 2 4" xfId="19677"/>
    <cellStyle name="SAPBEXHLevel0X 3 2 2 5" xfId="23941"/>
    <cellStyle name="SAPBEXHLevel0X 3 2 2 6" xfId="28065"/>
    <cellStyle name="SAPBEXHLevel0X 3 2 3" xfId="8272"/>
    <cellStyle name="SAPBEXHLevel0X 3 2 3 2" xfId="9176"/>
    <cellStyle name="SAPBEXHLevel0X 3 2 3 3" xfId="16659"/>
    <cellStyle name="SAPBEXHLevel0X 3 2 3 4" xfId="20906"/>
    <cellStyle name="SAPBEXHLevel0X 3 2 3 5" xfId="25165"/>
    <cellStyle name="SAPBEXHLevel0X 3 2 3 6" xfId="29272"/>
    <cellStyle name="SAPBEXHLevel0X 3 2 4" xfId="9202"/>
    <cellStyle name="SAPBEXHLevel0X 3 2 5" xfId="14168"/>
    <cellStyle name="SAPBEXHLevel0X 3 2 6" xfId="18411"/>
    <cellStyle name="SAPBEXHLevel0X 3 2 7" xfId="22724"/>
    <cellStyle name="SAPBEXHLevel0X 3 2 8" xfId="26860"/>
    <cellStyle name="SAPBEXHLevel0X 3 3" xfId="5152"/>
    <cellStyle name="SAPBEXHLevel0X 3 3 2" xfId="6422"/>
    <cellStyle name="SAPBEXHLevel0X 3 3 2 2" xfId="8945"/>
    <cellStyle name="SAPBEXHLevel0X 3 3 2 3" xfId="14811"/>
    <cellStyle name="SAPBEXHLevel0X 3 3 2 4" xfId="19066"/>
    <cellStyle name="SAPBEXHLevel0X 3 3 2 5" xfId="23330"/>
    <cellStyle name="SAPBEXHLevel0X 3 3 2 6" xfId="27454"/>
    <cellStyle name="SAPBEXHLevel0X 3 3 3" xfId="7660"/>
    <cellStyle name="SAPBEXHLevel0X 3 3 3 2" xfId="10644"/>
    <cellStyle name="SAPBEXHLevel0X 3 3 3 3" xfId="16047"/>
    <cellStyle name="SAPBEXHLevel0X 3 3 3 4" xfId="20294"/>
    <cellStyle name="SAPBEXHLevel0X 3 3 3 5" xfId="24553"/>
    <cellStyle name="SAPBEXHLevel0X 3 3 3 6" xfId="28660"/>
    <cellStyle name="SAPBEXHLevel0X 3 3 4" xfId="11257"/>
    <cellStyle name="SAPBEXHLevel0X 3 3 5" xfId="13555"/>
    <cellStyle name="SAPBEXHLevel0X 3 3 6" xfId="17799"/>
    <cellStyle name="SAPBEXHLevel0X 3 3 7" xfId="22111"/>
    <cellStyle name="SAPBEXHLevel0X 3 3 8" xfId="26248"/>
    <cellStyle name="SAPBEXHLevel0X 3 4" xfId="4344"/>
    <cellStyle name="SAPBEXHLevel0X 3 5" xfId="12831"/>
    <cellStyle name="SAPBEXHLevel0X 3 6" xfId="17111"/>
    <cellStyle name="SAPBEXHLevel0X 3 7" xfId="21406"/>
    <cellStyle name="SAPBEXHLevel0X 3 8" xfId="25600"/>
    <cellStyle name="SAPBEXHLevel0X 4" xfId="3905"/>
    <cellStyle name="SAPBEXHLevel0X 4 2" xfId="5765"/>
    <cellStyle name="SAPBEXHLevel0X 4 2 2" xfId="7033"/>
    <cellStyle name="SAPBEXHLevel0X 4 2 2 2" xfId="10097"/>
    <cellStyle name="SAPBEXHLevel0X 4 2 2 3" xfId="15421"/>
    <cellStyle name="SAPBEXHLevel0X 4 2 2 4" xfId="19676"/>
    <cellStyle name="SAPBEXHLevel0X 4 2 2 5" xfId="23940"/>
    <cellStyle name="SAPBEXHLevel0X 4 2 2 6" xfId="28064"/>
    <cellStyle name="SAPBEXHLevel0X 4 2 3" xfId="8271"/>
    <cellStyle name="SAPBEXHLevel0X 4 2 3 2" xfId="11542"/>
    <cellStyle name="SAPBEXHLevel0X 4 2 3 3" xfId="16658"/>
    <cellStyle name="SAPBEXHLevel0X 4 2 3 4" xfId="20905"/>
    <cellStyle name="SAPBEXHLevel0X 4 2 3 5" xfId="25164"/>
    <cellStyle name="SAPBEXHLevel0X 4 2 3 6" xfId="29271"/>
    <cellStyle name="SAPBEXHLevel0X 4 2 4" xfId="10701"/>
    <cellStyle name="SAPBEXHLevel0X 4 2 5" xfId="14167"/>
    <cellStyle name="SAPBEXHLevel0X 4 2 6" xfId="18410"/>
    <cellStyle name="SAPBEXHLevel0X 4 2 7" xfId="22723"/>
    <cellStyle name="SAPBEXHLevel0X 4 2 8" xfId="26859"/>
    <cellStyle name="SAPBEXHLevel0X 4 3" xfId="5153"/>
    <cellStyle name="SAPBEXHLevel0X 4 3 2" xfId="6423"/>
    <cellStyle name="SAPBEXHLevel0X 4 3 2 2" xfId="10296"/>
    <cellStyle name="SAPBEXHLevel0X 4 3 2 3" xfId="14812"/>
    <cellStyle name="SAPBEXHLevel0X 4 3 2 4" xfId="19067"/>
    <cellStyle name="SAPBEXHLevel0X 4 3 2 5" xfId="23331"/>
    <cellStyle name="SAPBEXHLevel0X 4 3 2 6" xfId="27455"/>
    <cellStyle name="SAPBEXHLevel0X 4 3 3" xfId="7661"/>
    <cellStyle name="SAPBEXHLevel0X 4 3 3 2" xfId="9156"/>
    <cellStyle name="SAPBEXHLevel0X 4 3 3 3" xfId="16048"/>
    <cellStyle name="SAPBEXHLevel0X 4 3 3 4" xfId="20295"/>
    <cellStyle name="SAPBEXHLevel0X 4 3 3 5" xfId="24554"/>
    <cellStyle name="SAPBEXHLevel0X 4 3 3 6" xfId="28661"/>
    <cellStyle name="SAPBEXHLevel0X 4 3 4" xfId="4844"/>
    <cellStyle name="SAPBEXHLevel0X 4 3 5" xfId="13556"/>
    <cellStyle name="SAPBEXHLevel0X 4 3 6" xfId="17800"/>
    <cellStyle name="SAPBEXHLevel0X 4 3 7" xfId="22112"/>
    <cellStyle name="SAPBEXHLevel0X 4 3 8" xfId="26249"/>
    <cellStyle name="SAPBEXHLevel0X 4 4" xfId="11270"/>
    <cellStyle name="SAPBEXHLevel0X 4 5" xfId="12832"/>
    <cellStyle name="SAPBEXHLevel0X 4 6" xfId="17112"/>
    <cellStyle name="SAPBEXHLevel0X 4 7" xfId="21407"/>
    <cellStyle name="SAPBEXHLevel0X 4 8" xfId="25601"/>
    <cellStyle name="SAPBEXHLevel0X 5" xfId="3808"/>
    <cellStyle name="SAPBEXHLevel0X 5 2" xfId="5764"/>
    <cellStyle name="SAPBEXHLevel0X 5 2 2" xfId="7032"/>
    <cellStyle name="SAPBEXHLevel0X 5 2 2 2" xfId="9621"/>
    <cellStyle name="SAPBEXHLevel0X 5 2 2 3" xfId="15420"/>
    <cellStyle name="SAPBEXHLevel0X 5 2 2 4" xfId="19675"/>
    <cellStyle name="SAPBEXHLevel0X 5 2 2 5" xfId="23939"/>
    <cellStyle name="SAPBEXHLevel0X 5 2 2 6" xfId="28063"/>
    <cellStyle name="SAPBEXHLevel0X 5 2 3" xfId="8270"/>
    <cellStyle name="SAPBEXHLevel0X 5 2 3 2" xfId="11488"/>
    <cellStyle name="SAPBEXHLevel0X 5 2 3 3" xfId="16657"/>
    <cellStyle name="SAPBEXHLevel0X 5 2 3 4" xfId="20904"/>
    <cellStyle name="SAPBEXHLevel0X 5 2 3 5" xfId="25163"/>
    <cellStyle name="SAPBEXHLevel0X 5 2 3 6" xfId="29270"/>
    <cellStyle name="SAPBEXHLevel0X 5 2 4" xfId="11975"/>
    <cellStyle name="SAPBEXHLevel0X 5 2 5" xfId="14166"/>
    <cellStyle name="SAPBEXHLevel0X 5 2 6" xfId="18409"/>
    <cellStyle name="SAPBEXHLevel0X 5 2 7" xfId="22722"/>
    <cellStyle name="SAPBEXHLevel0X 5 2 8" xfId="26858"/>
    <cellStyle name="SAPBEXHLevel0X 5 3" xfId="5154"/>
    <cellStyle name="SAPBEXHLevel0X 5 3 2" xfId="6424"/>
    <cellStyle name="SAPBEXHLevel0X 5 3 2 2" xfId="11964"/>
    <cellStyle name="SAPBEXHLevel0X 5 3 2 3" xfId="14813"/>
    <cellStyle name="SAPBEXHLevel0X 5 3 2 4" xfId="19068"/>
    <cellStyle name="SAPBEXHLevel0X 5 3 2 5" xfId="23332"/>
    <cellStyle name="SAPBEXHLevel0X 5 3 2 6" xfId="27456"/>
    <cellStyle name="SAPBEXHLevel0X 5 3 3" xfId="7662"/>
    <cellStyle name="SAPBEXHLevel0X 5 3 3 2" xfId="9895"/>
    <cellStyle name="SAPBEXHLevel0X 5 3 3 3" xfId="16049"/>
    <cellStyle name="SAPBEXHLevel0X 5 3 3 4" xfId="20296"/>
    <cellStyle name="SAPBEXHLevel0X 5 3 3 5" xfId="24555"/>
    <cellStyle name="SAPBEXHLevel0X 5 3 3 6" xfId="28662"/>
    <cellStyle name="SAPBEXHLevel0X 5 3 4" xfId="4458"/>
    <cellStyle name="SAPBEXHLevel0X 5 3 5" xfId="13557"/>
    <cellStyle name="SAPBEXHLevel0X 5 3 6" xfId="17801"/>
    <cellStyle name="SAPBEXHLevel0X 5 3 7" xfId="22113"/>
    <cellStyle name="SAPBEXHLevel0X 5 3 8" xfId="26250"/>
    <cellStyle name="SAPBEXHLevel0X 5 4" xfId="9094"/>
    <cellStyle name="SAPBEXHLevel0X 5 5" xfId="12833"/>
    <cellStyle name="SAPBEXHLevel0X 5 6" xfId="17113"/>
    <cellStyle name="SAPBEXHLevel0X 5 7" xfId="21408"/>
    <cellStyle name="SAPBEXHLevel0X 5 8" xfId="25602"/>
    <cellStyle name="SAPBEXHLevel0X 6" xfId="3462"/>
    <cellStyle name="SAPBEXHLevel0X 6 2" xfId="5763"/>
    <cellStyle name="SAPBEXHLevel0X 6 2 2" xfId="7031"/>
    <cellStyle name="SAPBEXHLevel0X 6 2 2 2" xfId="3945"/>
    <cellStyle name="SAPBEXHLevel0X 6 2 2 3" xfId="15419"/>
    <cellStyle name="SAPBEXHLevel0X 6 2 2 4" xfId="19674"/>
    <cellStyle name="SAPBEXHLevel0X 6 2 2 5" xfId="23938"/>
    <cellStyle name="SAPBEXHLevel0X 6 2 2 6" xfId="28062"/>
    <cellStyle name="SAPBEXHLevel0X 6 2 3" xfId="8269"/>
    <cellStyle name="SAPBEXHLevel0X 6 2 3 2" xfId="9235"/>
    <cellStyle name="SAPBEXHLevel0X 6 2 3 3" xfId="16656"/>
    <cellStyle name="SAPBEXHLevel0X 6 2 3 4" xfId="20903"/>
    <cellStyle name="SAPBEXHLevel0X 6 2 3 5" xfId="25162"/>
    <cellStyle name="SAPBEXHLevel0X 6 2 3 6" xfId="29269"/>
    <cellStyle name="SAPBEXHLevel0X 6 2 4" xfId="9119"/>
    <cellStyle name="SAPBEXHLevel0X 6 2 5" xfId="14165"/>
    <cellStyle name="SAPBEXHLevel0X 6 2 6" xfId="18408"/>
    <cellStyle name="SAPBEXHLevel0X 6 2 7" xfId="22721"/>
    <cellStyle name="SAPBEXHLevel0X 6 2 8" xfId="26857"/>
    <cellStyle name="SAPBEXHLevel0X 6 3" xfId="5155"/>
    <cellStyle name="SAPBEXHLevel0X 6 3 2" xfId="6425"/>
    <cellStyle name="SAPBEXHLevel0X 6 3 2 2" xfId="11820"/>
    <cellStyle name="SAPBEXHLevel0X 6 3 2 3" xfId="14814"/>
    <cellStyle name="SAPBEXHLevel0X 6 3 2 4" xfId="19069"/>
    <cellStyle name="SAPBEXHLevel0X 6 3 2 5" xfId="23333"/>
    <cellStyle name="SAPBEXHLevel0X 6 3 2 6" xfId="27457"/>
    <cellStyle name="SAPBEXHLevel0X 6 3 3" xfId="7663"/>
    <cellStyle name="SAPBEXHLevel0X 6 3 3 2" xfId="4706"/>
    <cellStyle name="SAPBEXHLevel0X 6 3 3 3" xfId="16050"/>
    <cellStyle name="SAPBEXHLevel0X 6 3 3 4" xfId="20297"/>
    <cellStyle name="SAPBEXHLevel0X 6 3 3 5" xfId="24556"/>
    <cellStyle name="SAPBEXHLevel0X 6 3 3 6" xfId="28663"/>
    <cellStyle name="SAPBEXHLevel0X 6 3 4" xfId="4317"/>
    <cellStyle name="SAPBEXHLevel0X 6 3 5" xfId="13558"/>
    <cellStyle name="SAPBEXHLevel0X 6 3 6" xfId="17802"/>
    <cellStyle name="SAPBEXHLevel0X 6 3 7" xfId="22114"/>
    <cellStyle name="SAPBEXHLevel0X 6 3 8" xfId="26251"/>
    <cellStyle name="SAPBEXHLevel0X 6 4" xfId="9836"/>
    <cellStyle name="SAPBEXHLevel0X 6 5" xfId="12834"/>
    <cellStyle name="SAPBEXHLevel0X 6 6" xfId="17114"/>
    <cellStyle name="SAPBEXHLevel0X 6 7" xfId="21409"/>
    <cellStyle name="SAPBEXHLevel0X 6 8" xfId="25603"/>
    <cellStyle name="SAPBEXHLevel0X 7" xfId="3641"/>
    <cellStyle name="SAPBEXHLevel0X 7 2" xfId="5762"/>
    <cellStyle name="SAPBEXHLevel0X 7 2 2" xfId="7030"/>
    <cellStyle name="SAPBEXHLevel0X 7 2 2 2" xfId="10209"/>
    <cellStyle name="SAPBEXHLevel0X 7 2 2 3" xfId="15418"/>
    <cellStyle name="SAPBEXHLevel0X 7 2 2 4" xfId="19673"/>
    <cellStyle name="SAPBEXHLevel0X 7 2 2 5" xfId="23937"/>
    <cellStyle name="SAPBEXHLevel0X 7 2 2 6" xfId="28061"/>
    <cellStyle name="SAPBEXHLevel0X 7 2 3" xfId="8268"/>
    <cellStyle name="SAPBEXHLevel0X 7 2 3 2" xfId="10413"/>
    <cellStyle name="SAPBEXHLevel0X 7 2 3 3" xfId="16655"/>
    <cellStyle name="SAPBEXHLevel0X 7 2 3 4" xfId="20902"/>
    <cellStyle name="SAPBEXHLevel0X 7 2 3 5" xfId="25161"/>
    <cellStyle name="SAPBEXHLevel0X 7 2 3 6" xfId="29268"/>
    <cellStyle name="SAPBEXHLevel0X 7 2 4" xfId="8957"/>
    <cellStyle name="SAPBEXHLevel0X 7 2 5" xfId="14164"/>
    <cellStyle name="SAPBEXHLevel0X 7 2 6" xfId="18407"/>
    <cellStyle name="SAPBEXHLevel0X 7 2 7" xfId="22720"/>
    <cellStyle name="SAPBEXHLevel0X 7 2 8" xfId="26856"/>
    <cellStyle name="SAPBEXHLevel0X 7 3" xfId="5156"/>
    <cellStyle name="SAPBEXHLevel0X 7 3 2" xfId="6426"/>
    <cellStyle name="SAPBEXHLevel0X 7 3 2 2" xfId="9378"/>
    <cellStyle name="SAPBEXHLevel0X 7 3 2 3" xfId="14815"/>
    <cellStyle name="SAPBEXHLevel0X 7 3 2 4" xfId="19070"/>
    <cellStyle name="SAPBEXHLevel0X 7 3 2 5" xfId="23334"/>
    <cellStyle name="SAPBEXHLevel0X 7 3 2 6" xfId="27458"/>
    <cellStyle name="SAPBEXHLevel0X 7 3 3" xfId="7664"/>
    <cellStyle name="SAPBEXHLevel0X 7 3 3 2" xfId="9356"/>
    <cellStyle name="SAPBEXHLevel0X 7 3 3 3" xfId="16051"/>
    <cellStyle name="SAPBEXHLevel0X 7 3 3 4" xfId="20298"/>
    <cellStyle name="SAPBEXHLevel0X 7 3 3 5" xfId="24557"/>
    <cellStyle name="SAPBEXHLevel0X 7 3 3 6" xfId="28664"/>
    <cellStyle name="SAPBEXHLevel0X 7 3 4" xfId="9398"/>
    <cellStyle name="SAPBEXHLevel0X 7 3 5" xfId="13559"/>
    <cellStyle name="SAPBEXHLevel0X 7 3 6" xfId="17803"/>
    <cellStyle name="SAPBEXHLevel0X 7 3 7" xfId="22115"/>
    <cellStyle name="SAPBEXHLevel0X 7 3 8" xfId="26252"/>
    <cellStyle name="SAPBEXHLevel0X 7 4" xfId="11127"/>
    <cellStyle name="SAPBEXHLevel0X 7 5" xfId="12835"/>
    <cellStyle name="SAPBEXHLevel0X 7 6" xfId="17115"/>
    <cellStyle name="SAPBEXHLevel0X 7 7" xfId="21410"/>
    <cellStyle name="SAPBEXHLevel0X 7 8" xfId="25604"/>
    <cellStyle name="SAPBEXHLevel0X 8" xfId="3700"/>
    <cellStyle name="SAPBEXHLevel0X 8 2" xfId="5761"/>
    <cellStyle name="SAPBEXHLevel0X 8 2 2" xfId="7029"/>
    <cellStyle name="SAPBEXHLevel0X 8 2 2 2" xfId="10044"/>
    <cellStyle name="SAPBEXHLevel0X 8 2 2 3" xfId="15417"/>
    <cellStyle name="SAPBEXHLevel0X 8 2 2 4" xfId="19672"/>
    <cellStyle name="SAPBEXHLevel0X 8 2 2 5" xfId="23936"/>
    <cellStyle name="SAPBEXHLevel0X 8 2 2 6" xfId="28060"/>
    <cellStyle name="SAPBEXHLevel0X 8 2 3" xfId="8267"/>
    <cellStyle name="SAPBEXHLevel0X 8 2 3 2" xfId="9251"/>
    <cellStyle name="SAPBEXHLevel0X 8 2 3 3" xfId="16654"/>
    <cellStyle name="SAPBEXHLevel0X 8 2 3 4" xfId="20901"/>
    <cellStyle name="SAPBEXHLevel0X 8 2 3 5" xfId="25160"/>
    <cellStyle name="SAPBEXHLevel0X 8 2 3 6" xfId="29267"/>
    <cellStyle name="SAPBEXHLevel0X 8 2 4" xfId="11085"/>
    <cellStyle name="SAPBEXHLevel0X 8 2 5" xfId="14163"/>
    <cellStyle name="SAPBEXHLevel0X 8 2 6" xfId="18406"/>
    <cellStyle name="SAPBEXHLevel0X 8 2 7" xfId="22719"/>
    <cellStyle name="SAPBEXHLevel0X 8 2 8" xfId="26855"/>
    <cellStyle name="SAPBEXHLevel0X 8 3" xfId="5157"/>
    <cellStyle name="SAPBEXHLevel0X 8 3 2" xfId="6427"/>
    <cellStyle name="SAPBEXHLevel0X 8 3 2 2" xfId="9806"/>
    <cellStyle name="SAPBEXHLevel0X 8 3 2 3" xfId="14816"/>
    <cellStyle name="SAPBEXHLevel0X 8 3 2 4" xfId="19071"/>
    <cellStyle name="SAPBEXHLevel0X 8 3 2 5" xfId="23335"/>
    <cellStyle name="SAPBEXHLevel0X 8 3 2 6" xfId="27459"/>
    <cellStyle name="SAPBEXHLevel0X 8 3 3" xfId="7665"/>
    <cellStyle name="SAPBEXHLevel0X 8 3 3 2" xfId="12080"/>
    <cellStyle name="SAPBEXHLevel0X 8 3 3 3" xfId="16052"/>
    <cellStyle name="SAPBEXHLevel0X 8 3 3 4" xfId="20299"/>
    <cellStyle name="SAPBEXHLevel0X 8 3 3 5" xfId="24558"/>
    <cellStyle name="SAPBEXHLevel0X 8 3 3 6" xfId="28665"/>
    <cellStyle name="SAPBEXHLevel0X 8 3 4" xfId="9778"/>
    <cellStyle name="SAPBEXHLevel0X 8 3 5" xfId="13560"/>
    <cellStyle name="SAPBEXHLevel0X 8 3 6" xfId="17804"/>
    <cellStyle name="SAPBEXHLevel0X 8 3 7" xfId="22116"/>
    <cellStyle name="SAPBEXHLevel0X 8 3 8" xfId="26253"/>
    <cellStyle name="SAPBEXHLevel0X 8 4" xfId="10160"/>
    <cellStyle name="SAPBEXHLevel0X 8 5" xfId="12836"/>
    <cellStyle name="SAPBEXHLevel0X 8 6" xfId="17116"/>
    <cellStyle name="SAPBEXHLevel0X 8 7" xfId="21411"/>
    <cellStyle name="SAPBEXHLevel0X 8 8" xfId="25605"/>
    <cellStyle name="SAPBEXHLevel0X 9" xfId="3442"/>
    <cellStyle name="SAPBEXHLevel0X 9 2" xfId="5760"/>
    <cellStyle name="SAPBEXHLevel0X 9 2 2" xfId="7028"/>
    <cellStyle name="SAPBEXHLevel0X 9 2 2 2" xfId="4426"/>
    <cellStyle name="SAPBEXHLevel0X 9 2 2 3" xfId="15416"/>
    <cellStyle name="SAPBEXHLevel0X 9 2 2 4" xfId="19671"/>
    <cellStyle name="SAPBEXHLevel0X 9 2 2 5" xfId="23935"/>
    <cellStyle name="SAPBEXHLevel0X 9 2 2 6" xfId="28059"/>
    <cellStyle name="SAPBEXHLevel0X 9 2 3" xfId="8266"/>
    <cellStyle name="SAPBEXHLevel0X 9 2 3 2" xfId="9072"/>
    <cellStyle name="SAPBEXHLevel0X 9 2 3 3" xfId="16653"/>
    <cellStyle name="SAPBEXHLevel0X 9 2 3 4" xfId="20900"/>
    <cellStyle name="SAPBEXHLevel0X 9 2 3 5" xfId="25159"/>
    <cellStyle name="SAPBEXHLevel0X 9 2 3 6" xfId="29266"/>
    <cellStyle name="SAPBEXHLevel0X 9 2 4" xfId="4556"/>
    <cellStyle name="SAPBEXHLevel0X 9 2 5" xfId="14162"/>
    <cellStyle name="SAPBEXHLevel0X 9 2 6" xfId="18405"/>
    <cellStyle name="SAPBEXHLevel0X 9 2 7" xfId="22718"/>
    <cellStyle name="SAPBEXHLevel0X 9 2 8" xfId="26854"/>
    <cellStyle name="SAPBEXHLevel0X 9 3" xfId="5158"/>
    <cellStyle name="SAPBEXHLevel0X 9 3 2" xfId="6428"/>
    <cellStyle name="SAPBEXHLevel0X 9 3 2 2" xfId="11511"/>
    <cellStyle name="SAPBEXHLevel0X 9 3 2 3" xfId="14817"/>
    <cellStyle name="SAPBEXHLevel0X 9 3 2 4" xfId="19072"/>
    <cellStyle name="SAPBEXHLevel0X 9 3 2 5" xfId="23336"/>
    <cellStyle name="SAPBEXHLevel0X 9 3 2 6" xfId="27460"/>
    <cellStyle name="SAPBEXHLevel0X 9 3 3" xfId="7666"/>
    <cellStyle name="SAPBEXHLevel0X 9 3 3 2" xfId="11918"/>
    <cellStyle name="SAPBEXHLevel0X 9 3 3 3" xfId="16053"/>
    <cellStyle name="SAPBEXHLevel0X 9 3 3 4" xfId="20300"/>
    <cellStyle name="SAPBEXHLevel0X 9 3 3 5" xfId="24559"/>
    <cellStyle name="SAPBEXHLevel0X 9 3 3 6" xfId="28666"/>
    <cellStyle name="SAPBEXHLevel0X 9 3 4" xfId="4356"/>
    <cellStyle name="SAPBEXHLevel0X 9 3 5" xfId="13561"/>
    <cellStyle name="SAPBEXHLevel0X 9 3 6" xfId="17805"/>
    <cellStyle name="SAPBEXHLevel0X 9 3 7" xfId="22117"/>
    <cellStyle name="SAPBEXHLevel0X 9 3 8" xfId="26254"/>
    <cellStyle name="SAPBEXHLevel0X 9 4" xfId="9817"/>
    <cellStyle name="SAPBEXHLevel0X 9 5" xfId="12837"/>
    <cellStyle name="SAPBEXHLevel0X 9 6" xfId="17117"/>
    <cellStyle name="SAPBEXHLevel0X 9 7" xfId="21412"/>
    <cellStyle name="SAPBEXHLevel0X 9 8" xfId="25606"/>
    <cellStyle name="SAPBEXHLevel1" xfId="131"/>
    <cellStyle name="SAPBEXHLevel1 10" xfId="3847"/>
    <cellStyle name="SAPBEXHLevel1 10 2" xfId="5758"/>
    <cellStyle name="SAPBEXHLevel1 10 2 2" xfId="7026"/>
    <cellStyle name="SAPBEXHLevel1 10 2 2 2" xfId="11225"/>
    <cellStyle name="SAPBEXHLevel1 10 2 2 3" xfId="15414"/>
    <cellStyle name="SAPBEXHLevel1 10 2 2 4" xfId="19669"/>
    <cellStyle name="SAPBEXHLevel1 10 2 2 5" xfId="23933"/>
    <cellStyle name="SAPBEXHLevel1 10 2 2 6" xfId="28057"/>
    <cellStyle name="SAPBEXHLevel1 10 2 3" xfId="8264"/>
    <cellStyle name="SAPBEXHLevel1 10 2 3 2" xfId="11469"/>
    <cellStyle name="SAPBEXHLevel1 10 2 3 3" xfId="16651"/>
    <cellStyle name="SAPBEXHLevel1 10 2 3 4" xfId="20898"/>
    <cellStyle name="SAPBEXHLevel1 10 2 3 5" xfId="25157"/>
    <cellStyle name="SAPBEXHLevel1 10 2 3 6" xfId="29264"/>
    <cellStyle name="SAPBEXHLevel1 10 2 4" xfId="9539"/>
    <cellStyle name="SAPBEXHLevel1 10 2 5" xfId="14160"/>
    <cellStyle name="SAPBEXHLevel1 10 2 6" xfId="18403"/>
    <cellStyle name="SAPBEXHLevel1 10 2 7" xfId="22716"/>
    <cellStyle name="SAPBEXHLevel1 10 2 8" xfId="26852"/>
    <cellStyle name="SAPBEXHLevel1 10 3" xfId="5160"/>
    <cellStyle name="SAPBEXHLevel1 10 3 2" xfId="6430"/>
    <cellStyle name="SAPBEXHLevel1 10 3 2 2" xfId="11427"/>
    <cellStyle name="SAPBEXHLevel1 10 3 2 3" xfId="14819"/>
    <cellStyle name="SAPBEXHLevel1 10 3 2 4" xfId="19074"/>
    <cellStyle name="SAPBEXHLevel1 10 3 2 5" xfId="23338"/>
    <cellStyle name="SAPBEXHLevel1 10 3 2 6" xfId="27462"/>
    <cellStyle name="SAPBEXHLevel1 10 3 3" xfId="7668"/>
    <cellStyle name="SAPBEXHLevel1 10 3 3 2" xfId="10320"/>
    <cellStyle name="SAPBEXHLevel1 10 3 3 3" xfId="16055"/>
    <cellStyle name="SAPBEXHLevel1 10 3 3 4" xfId="20302"/>
    <cellStyle name="SAPBEXHLevel1 10 3 3 5" xfId="24561"/>
    <cellStyle name="SAPBEXHLevel1 10 3 3 6" xfId="28668"/>
    <cellStyle name="SAPBEXHLevel1 10 3 4" xfId="9312"/>
    <cellStyle name="SAPBEXHLevel1 10 3 5" xfId="13563"/>
    <cellStyle name="SAPBEXHLevel1 10 3 6" xfId="17807"/>
    <cellStyle name="SAPBEXHLevel1 10 3 7" xfId="22119"/>
    <cellStyle name="SAPBEXHLevel1 10 3 8" xfId="26256"/>
    <cellStyle name="SAPBEXHLevel1 10 4" xfId="11110"/>
    <cellStyle name="SAPBEXHLevel1 10 5" xfId="12838"/>
    <cellStyle name="SAPBEXHLevel1 10 6" xfId="17118"/>
    <cellStyle name="SAPBEXHLevel1 10 7" xfId="21413"/>
    <cellStyle name="SAPBEXHLevel1 10 8" xfId="25607"/>
    <cellStyle name="SAPBEXHLevel1 11" xfId="3477"/>
    <cellStyle name="SAPBEXHLevel1 11 2" xfId="5757"/>
    <cellStyle name="SAPBEXHLevel1 11 2 2" xfId="7025"/>
    <cellStyle name="SAPBEXHLevel1 11 2 2 2" xfId="10783"/>
    <cellStyle name="SAPBEXHLevel1 11 2 2 3" xfId="15413"/>
    <cellStyle name="SAPBEXHLevel1 11 2 2 4" xfId="19668"/>
    <cellStyle name="SAPBEXHLevel1 11 2 2 5" xfId="23932"/>
    <cellStyle name="SAPBEXHLevel1 11 2 2 6" xfId="28056"/>
    <cellStyle name="SAPBEXHLevel1 11 2 3" xfId="8263"/>
    <cellStyle name="SAPBEXHLevel1 11 2 3 2" xfId="10339"/>
    <cellStyle name="SAPBEXHLevel1 11 2 3 3" xfId="16650"/>
    <cellStyle name="SAPBEXHLevel1 11 2 3 4" xfId="20897"/>
    <cellStyle name="SAPBEXHLevel1 11 2 3 5" xfId="25156"/>
    <cellStyle name="SAPBEXHLevel1 11 2 3 6" xfId="29263"/>
    <cellStyle name="SAPBEXHLevel1 11 2 4" xfId="10848"/>
    <cellStyle name="SAPBEXHLevel1 11 2 5" xfId="14159"/>
    <cellStyle name="SAPBEXHLevel1 11 2 6" xfId="18402"/>
    <cellStyle name="SAPBEXHLevel1 11 2 7" xfId="22715"/>
    <cellStyle name="SAPBEXHLevel1 11 2 8" xfId="26851"/>
    <cellStyle name="SAPBEXHLevel1 11 3" xfId="5161"/>
    <cellStyle name="SAPBEXHLevel1 11 3 2" xfId="6431"/>
    <cellStyle name="SAPBEXHLevel1 11 3 2 2" xfId="8715"/>
    <cellStyle name="SAPBEXHLevel1 11 3 2 3" xfId="14820"/>
    <cellStyle name="SAPBEXHLevel1 11 3 2 4" xfId="19075"/>
    <cellStyle name="SAPBEXHLevel1 11 3 2 5" xfId="23339"/>
    <cellStyle name="SAPBEXHLevel1 11 3 2 6" xfId="27463"/>
    <cellStyle name="SAPBEXHLevel1 11 3 3" xfId="7669"/>
    <cellStyle name="SAPBEXHLevel1 11 3 3 2" xfId="11025"/>
    <cellStyle name="SAPBEXHLevel1 11 3 3 3" xfId="16056"/>
    <cellStyle name="SAPBEXHLevel1 11 3 3 4" xfId="20303"/>
    <cellStyle name="SAPBEXHLevel1 11 3 3 5" xfId="24562"/>
    <cellStyle name="SAPBEXHLevel1 11 3 3 6" xfId="28669"/>
    <cellStyle name="SAPBEXHLevel1 11 3 4" xfId="9696"/>
    <cellStyle name="SAPBEXHLevel1 11 3 5" xfId="13564"/>
    <cellStyle name="SAPBEXHLevel1 11 3 6" xfId="17808"/>
    <cellStyle name="SAPBEXHLevel1 11 3 7" xfId="22120"/>
    <cellStyle name="SAPBEXHLevel1 11 3 8" xfId="26257"/>
    <cellStyle name="SAPBEXHLevel1 11 4" xfId="10141"/>
    <cellStyle name="SAPBEXHLevel1 11 5" xfId="12839"/>
    <cellStyle name="SAPBEXHLevel1 11 6" xfId="17119"/>
    <cellStyle name="SAPBEXHLevel1 11 7" xfId="21414"/>
    <cellStyle name="SAPBEXHLevel1 11 8" xfId="25608"/>
    <cellStyle name="SAPBEXHLevel1 12" xfId="3834"/>
    <cellStyle name="SAPBEXHLevel1 12 2" xfId="5756"/>
    <cellStyle name="SAPBEXHLevel1 12 2 2" xfId="7024"/>
    <cellStyle name="SAPBEXHLevel1 12 2 2 2" xfId="4628"/>
    <cellStyle name="SAPBEXHLevel1 12 2 2 3" xfId="15412"/>
    <cellStyle name="SAPBEXHLevel1 12 2 2 4" xfId="19667"/>
    <cellStyle name="SAPBEXHLevel1 12 2 2 5" xfId="23931"/>
    <cellStyle name="SAPBEXHLevel1 12 2 2 6" xfId="28055"/>
    <cellStyle name="SAPBEXHLevel1 12 2 3" xfId="8262"/>
    <cellStyle name="SAPBEXHLevel1 12 2 3 2" xfId="11030"/>
    <cellStyle name="SAPBEXHLevel1 12 2 3 3" xfId="16649"/>
    <cellStyle name="SAPBEXHLevel1 12 2 3 4" xfId="20896"/>
    <cellStyle name="SAPBEXHLevel1 12 2 3 5" xfId="25155"/>
    <cellStyle name="SAPBEXHLevel1 12 2 3 6" xfId="29262"/>
    <cellStyle name="SAPBEXHLevel1 12 2 4" xfId="11592"/>
    <cellStyle name="SAPBEXHLevel1 12 2 5" xfId="14158"/>
    <cellStyle name="SAPBEXHLevel1 12 2 6" xfId="18401"/>
    <cellStyle name="SAPBEXHLevel1 12 2 7" xfId="22714"/>
    <cellStyle name="SAPBEXHLevel1 12 2 8" xfId="26850"/>
    <cellStyle name="SAPBEXHLevel1 12 3" xfId="5162"/>
    <cellStyle name="SAPBEXHLevel1 12 3 2" xfId="6432"/>
    <cellStyle name="SAPBEXHLevel1 12 3 2 2" xfId="8872"/>
    <cellStyle name="SAPBEXHLevel1 12 3 2 3" xfId="14821"/>
    <cellStyle name="SAPBEXHLevel1 12 3 2 4" xfId="19076"/>
    <cellStyle name="SAPBEXHLevel1 12 3 2 5" xfId="23340"/>
    <cellStyle name="SAPBEXHLevel1 12 3 2 6" xfId="27464"/>
    <cellStyle name="SAPBEXHLevel1 12 3 3" xfId="7670"/>
    <cellStyle name="SAPBEXHLevel1 12 3 3 2" xfId="4705"/>
    <cellStyle name="SAPBEXHLevel1 12 3 3 3" xfId="16057"/>
    <cellStyle name="SAPBEXHLevel1 12 3 3 4" xfId="20304"/>
    <cellStyle name="SAPBEXHLevel1 12 3 3 5" xfId="24563"/>
    <cellStyle name="SAPBEXHLevel1 12 3 3 6" xfId="28670"/>
    <cellStyle name="SAPBEXHLevel1 12 3 4" xfId="9550"/>
    <cellStyle name="SAPBEXHLevel1 12 3 5" xfId="13565"/>
    <cellStyle name="SAPBEXHLevel1 12 3 6" xfId="17809"/>
    <cellStyle name="SAPBEXHLevel1 12 3 7" xfId="22121"/>
    <cellStyle name="SAPBEXHLevel1 12 3 8" xfId="26258"/>
    <cellStyle name="SAPBEXHLevel1 12 4" xfId="10257"/>
    <cellStyle name="SAPBEXHLevel1 12 5" xfId="12840"/>
    <cellStyle name="SAPBEXHLevel1 12 6" xfId="17120"/>
    <cellStyle name="SAPBEXHLevel1 12 7" xfId="21415"/>
    <cellStyle name="SAPBEXHLevel1 12 8" xfId="25609"/>
    <cellStyle name="SAPBEXHLevel1 13" xfId="3328"/>
    <cellStyle name="SAPBEXHLevel1 13 2" xfId="5755"/>
    <cellStyle name="SAPBEXHLevel1 13 2 2" xfId="7023"/>
    <cellStyle name="SAPBEXHLevel1 13 2 2 2" xfId="9048"/>
    <cellStyle name="SAPBEXHLevel1 13 2 2 3" xfId="15411"/>
    <cellStyle name="SAPBEXHLevel1 13 2 2 4" xfId="19666"/>
    <cellStyle name="SAPBEXHLevel1 13 2 2 5" xfId="23930"/>
    <cellStyle name="SAPBEXHLevel1 13 2 2 6" xfId="28054"/>
    <cellStyle name="SAPBEXHLevel1 13 2 3" xfId="8261"/>
    <cellStyle name="SAPBEXHLevel1 13 2 3 2" xfId="9175"/>
    <cellStyle name="SAPBEXHLevel1 13 2 3 3" xfId="16648"/>
    <cellStyle name="SAPBEXHLevel1 13 2 3 4" xfId="20895"/>
    <cellStyle name="SAPBEXHLevel1 13 2 3 5" xfId="25154"/>
    <cellStyle name="SAPBEXHLevel1 13 2 3 6" xfId="29261"/>
    <cellStyle name="SAPBEXHLevel1 13 2 4" xfId="10119"/>
    <cellStyle name="SAPBEXHLevel1 13 2 5" xfId="14157"/>
    <cellStyle name="SAPBEXHLevel1 13 2 6" xfId="18400"/>
    <cellStyle name="SAPBEXHLevel1 13 2 7" xfId="22713"/>
    <cellStyle name="SAPBEXHLevel1 13 2 8" xfId="26849"/>
    <cellStyle name="SAPBEXHLevel1 13 3" xfId="5163"/>
    <cellStyle name="SAPBEXHLevel1 13 3 2" xfId="6433"/>
    <cellStyle name="SAPBEXHLevel1 13 3 2 2" xfId="10539"/>
    <cellStyle name="SAPBEXHLevel1 13 3 2 3" xfId="14822"/>
    <cellStyle name="SAPBEXHLevel1 13 3 2 4" xfId="19077"/>
    <cellStyle name="SAPBEXHLevel1 13 3 2 5" xfId="23341"/>
    <cellStyle name="SAPBEXHLevel1 13 3 2 6" xfId="27465"/>
    <cellStyle name="SAPBEXHLevel1 13 3 3" xfId="7671"/>
    <cellStyle name="SAPBEXHLevel1 13 3 3 2" xfId="10516"/>
    <cellStyle name="SAPBEXHLevel1 13 3 3 3" xfId="16058"/>
    <cellStyle name="SAPBEXHLevel1 13 3 3 4" xfId="20305"/>
    <cellStyle name="SAPBEXHLevel1 13 3 3 5" xfId="24564"/>
    <cellStyle name="SAPBEXHLevel1 13 3 3 6" xfId="28671"/>
    <cellStyle name="SAPBEXHLevel1 13 3 4" xfId="10560"/>
    <cellStyle name="SAPBEXHLevel1 13 3 5" xfId="13566"/>
    <cellStyle name="SAPBEXHLevel1 13 3 6" xfId="17810"/>
    <cellStyle name="SAPBEXHLevel1 13 3 7" xfId="22122"/>
    <cellStyle name="SAPBEXHLevel1 13 3 8" xfId="26259"/>
    <cellStyle name="SAPBEXHLevel1 13 4" xfId="10925"/>
    <cellStyle name="SAPBEXHLevel1 13 5" xfId="12841"/>
    <cellStyle name="SAPBEXHLevel1 13 6" xfId="17121"/>
    <cellStyle name="SAPBEXHLevel1 13 7" xfId="21416"/>
    <cellStyle name="SAPBEXHLevel1 13 8" xfId="25610"/>
    <cellStyle name="SAPBEXHLevel1 14" xfId="3300"/>
    <cellStyle name="SAPBEXHLevel1 14 2" xfId="5754"/>
    <cellStyle name="SAPBEXHLevel1 14 2 2" xfId="7022"/>
    <cellStyle name="SAPBEXHLevel1 14 2 2 2" xfId="8882"/>
    <cellStyle name="SAPBEXHLevel1 14 2 2 3" xfId="15410"/>
    <cellStyle name="SAPBEXHLevel1 14 2 2 4" xfId="19665"/>
    <cellStyle name="SAPBEXHLevel1 14 2 2 5" xfId="23929"/>
    <cellStyle name="SAPBEXHLevel1 14 2 2 6" xfId="28053"/>
    <cellStyle name="SAPBEXHLevel1 14 2 3" xfId="8260"/>
    <cellStyle name="SAPBEXHLevel1 14 2 3 2" xfId="4411"/>
    <cellStyle name="SAPBEXHLevel1 14 2 3 3" xfId="16647"/>
    <cellStyle name="SAPBEXHLevel1 14 2 3 4" xfId="20894"/>
    <cellStyle name="SAPBEXHLevel1 14 2 3 5" xfId="25153"/>
    <cellStyle name="SAPBEXHLevel1 14 2 3 6" xfId="29260"/>
    <cellStyle name="SAPBEXHLevel1 14 2 4" xfId="4365"/>
    <cellStyle name="SAPBEXHLevel1 14 2 5" xfId="14156"/>
    <cellStyle name="SAPBEXHLevel1 14 2 6" xfId="18399"/>
    <cellStyle name="SAPBEXHLevel1 14 2 7" xfId="22712"/>
    <cellStyle name="SAPBEXHLevel1 14 2 8" xfId="26848"/>
    <cellStyle name="SAPBEXHLevel1 14 3" xfId="5164"/>
    <cellStyle name="SAPBEXHLevel1 14 3 2" xfId="6434"/>
    <cellStyle name="SAPBEXHLevel1 14 3 2 2" xfId="4588"/>
    <cellStyle name="SAPBEXHLevel1 14 3 2 3" xfId="14823"/>
    <cellStyle name="SAPBEXHLevel1 14 3 2 4" xfId="19078"/>
    <cellStyle name="SAPBEXHLevel1 14 3 2 5" xfId="23342"/>
    <cellStyle name="SAPBEXHLevel1 14 3 2 6" xfId="27466"/>
    <cellStyle name="SAPBEXHLevel1 14 3 3" xfId="7672"/>
    <cellStyle name="SAPBEXHLevel1 14 3 3 2" xfId="12081"/>
    <cellStyle name="SAPBEXHLevel1 14 3 3 3" xfId="16059"/>
    <cellStyle name="SAPBEXHLevel1 14 3 3 4" xfId="20306"/>
    <cellStyle name="SAPBEXHLevel1 14 3 3 5" xfId="24565"/>
    <cellStyle name="SAPBEXHLevel1 14 3 3 6" xfId="28672"/>
    <cellStyle name="SAPBEXHLevel1 14 3 4" xfId="9777"/>
    <cellStyle name="SAPBEXHLevel1 14 3 5" xfId="13567"/>
    <cellStyle name="SAPBEXHLevel1 14 3 6" xfId="17811"/>
    <cellStyle name="SAPBEXHLevel1 14 3 7" xfId="22123"/>
    <cellStyle name="SAPBEXHLevel1 14 3 8" xfId="26260"/>
    <cellStyle name="SAPBEXHLevel1 14 4" xfId="4328"/>
    <cellStyle name="SAPBEXHLevel1 14 5" xfId="12842"/>
    <cellStyle name="SAPBEXHLevel1 14 6" xfId="17122"/>
    <cellStyle name="SAPBEXHLevel1 14 7" xfId="21417"/>
    <cellStyle name="SAPBEXHLevel1 14 8" xfId="25611"/>
    <cellStyle name="SAPBEXHLevel1 15" xfId="3536"/>
    <cellStyle name="SAPBEXHLevel1 15 2" xfId="5753"/>
    <cellStyle name="SAPBEXHLevel1 15 2 2" xfId="7021"/>
    <cellStyle name="SAPBEXHLevel1 15 2 2 2" xfId="11013"/>
    <cellStyle name="SAPBEXHLevel1 15 2 2 3" xfId="15409"/>
    <cellStyle name="SAPBEXHLevel1 15 2 2 4" xfId="19664"/>
    <cellStyle name="SAPBEXHLevel1 15 2 2 5" xfId="23928"/>
    <cellStyle name="SAPBEXHLevel1 15 2 2 6" xfId="28052"/>
    <cellStyle name="SAPBEXHLevel1 15 2 3" xfId="8259"/>
    <cellStyle name="SAPBEXHLevel1 15 2 3 2" xfId="11543"/>
    <cellStyle name="SAPBEXHLevel1 15 2 3 3" xfId="16646"/>
    <cellStyle name="SAPBEXHLevel1 15 2 3 4" xfId="20893"/>
    <cellStyle name="SAPBEXHLevel1 15 2 3 5" xfId="25152"/>
    <cellStyle name="SAPBEXHLevel1 15 2 3 6" xfId="29259"/>
    <cellStyle name="SAPBEXHLevel1 15 2 4" xfId="10954"/>
    <cellStyle name="SAPBEXHLevel1 15 2 5" xfId="14155"/>
    <cellStyle name="SAPBEXHLevel1 15 2 6" xfId="18398"/>
    <cellStyle name="SAPBEXHLevel1 15 2 7" xfId="22711"/>
    <cellStyle name="SAPBEXHLevel1 15 2 8" xfId="26847"/>
    <cellStyle name="SAPBEXHLevel1 15 3" xfId="5165"/>
    <cellStyle name="SAPBEXHLevel1 15 3 2" xfId="6435"/>
    <cellStyle name="SAPBEXHLevel1 15 3 2 2" xfId="10382"/>
    <cellStyle name="SAPBEXHLevel1 15 3 2 3" xfId="14824"/>
    <cellStyle name="SAPBEXHLevel1 15 3 2 4" xfId="19079"/>
    <cellStyle name="SAPBEXHLevel1 15 3 2 5" xfId="23343"/>
    <cellStyle name="SAPBEXHLevel1 15 3 2 6" xfId="27467"/>
    <cellStyle name="SAPBEXHLevel1 15 3 3" xfId="7673"/>
    <cellStyle name="SAPBEXHLevel1 15 3 3 2" xfId="10793"/>
    <cellStyle name="SAPBEXHLevel1 15 3 3 3" xfId="16060"/>
    <cellStyle name="SAPBEXHLevel1 15 3 3 4" xfId="20307"/>
    <cellStyle name="SAPBEXHLevel1 15 3 3 5" xfId="24566"/>
    <cellStyle name="SAPBEXHLevel1 15 3 3 6" xfId="28673"/>
    <cellStyle name="SAPBEXHLevel1 15 3 4" xfId="11084"/>
    <cellStyle name="SAPBEXHLevel1 15 3 5" xfId="13568"/>
    <cellStyle name="SAPBEXHLevel1 15 3 6" xfId="17812"/>
    <cellStyle name="SAPBEXHLevel1 15 3 7" xfId="22124"/>
    <cellStyle name="SAPBEXHLevel1 15 3 8" xfId="26261"/>
    <cellStyle name="SAPBEXHLevel1 15 4" xfId="11288"/>
    <cellStyle name="SAPBEXHLevel1 15 5" xfId="12843"/>
    <cellStyle name="SAPBEXHLevel1 15 6" xfId="17123"/>
    <cellStyle name="SAPBEXHLevel1 15 7" xfId="21418"/>
    <cellStyle name="SAPBEXHLevel1 15 8" xfId="25612"/>
    <cellStyle name="SAPBEXHLevel1 16" xfId="3242"/>
    <cellStyle name="SAPBEXHLevel1 16 2" xfId="5752"/>
    <cellStyle name="SAPBEXHLevel1 16 2 2" xfId="7020"/>
    <cellStyle name="SAPBEXHLevel1 16 2 2 2" xfId="10904"/>
    <cellStyle name="SAPBEXHLevel1 16 2 2 3" xfId="15408"/>
    <cellStyle name="SAPBEXHLevel1 16 2 2 4" xfId="19663"/>
    <cellStyle name="SAPBEXHLevel1 16 2 2 5" xfId="23927"/>
    <cellStyle name="SAPBEXHLevel1 16 2 2 6" xfId="28051"/>
    <cellStyle name="SAPBEXHLevel1 16 2 3" xfId="8258"/>
    <cellStyle name="SAPBEXHLevel1 16 2 3 2" xfId="11938"/>
    <cellStyle name="SAPBEXHLevel1 16 2 3 3" xfId="16645"/>
    <cellStyle name="SAPBEXHLevel1 16 2 3 4" xfId="20892"/>
    <cellStyle name="SAPBEXHLevel1 16 2 3 5" xfId="25151"/>
    <cellStyle name="SAPBEXHLevel1 16 2 3 6" xfId="29258"/>
    <cellStyle name="SAPBEXHLevel1 16 2 4" xfId="11314"/>
    <cellStyle name="SAPBEXHLevel1 16 2 5" xfId="14154"/>
    <cellStyle name="SAPBEXHLevel1 16 2 6" xfId="18397"/>
    <cellStyle name="SAPBEXHLevel1 16 2 7" xfId="22710"/>
    <cellStyle name="SAPBEXHLevel1 16 2 8" xfId="26846"/>
    <cellStyle name="SAPBEXHLevel1 16 3" xfId="5166"/>
    <cellStyle name="SAPBEXHLevel1 16 3 2" xfId="6436"/>
    <cellStyle name="SAPBEXHLevel1 16 3 2 2" xfId="10624"/>
    <cellStyle name="SAPBEXHLevel1 16 3 2 3" xfId="14825"/>
    <cellStyle name="SAPBEXHLevel1 16 3 2 4" xfId="19080"/>
    <cellStyle name="SAPBEXHLevel1 16 3 2 5" xfId="23344"/>
    <cellStyle name="SAPBEXHLevel1 16 3 2 6" xfId="27468"/>
    <cellStyle name="SAPBEXHLevel1 16 3 3" xfId="7674"/>
    <cellStyle name="SAPBEXHLevel1 16 3 3 2" xfId="4233"/>
    <cellStyle name="SAPBEXHLevel1 16 3 3 3" xfId="16061"/>
    <cellStyle name="SAPBEXHLevel1 16 3 3 4" xfId="20308"/>
    <cellStyle name="SAPBEXHLevel1 16 3 3 5" xfId="24567"/>
    <cellStyle name="SAPBEXHLevel1 16 3 3 6" xfId="28674"/>
    <cellStyle name="SAPBEXHLevel1 16 3 4" xfId="8967"/>
    <cellStyle name="SAPBEXHLevel1 16 3 5" xfId="13569"/>
    <cellStyle name="SAPBEXHLevel1 16 3 6" xfId="17813"/>
    <cellStyle name="SAPBEXHLevel1 16 3 7" xfId="22125"/>
    <cellStyle name="SAPBEXHLevel1 16 3 8" xfId="26262"/>
    <cellStyle name="SAPBEXHLevel1 16 4" xfId="8659"/>
    <cellStyle name="SAPBEXHLevel1 16 5" xfId="12844"/>
    <cellStyle name="SAPBEXHLevel1 16 6" xfId="17124"/>
    <cellStyle name="SAPBEXHLevel1 16 7" xfId="21419"/>
    <cellStyle name="SAPBEXHLevel1 16 8" xfId="25613"/>
    <cellStyle name="SAPBEXHLevel1 17" xfId="3526"/>
    <cellStyle name="SAPBEXHLevel1 17 2" xfId="5751"/>
    <cellStyle name="SAPBEXHLevel1 17 2 2" xfId="7019"/>
    <cellStyle name="SAPBEXHLevel1 17 2 2 2" xfId="10444"/>
    <cellStyle name="SAPBEXHLevel1 17 2 2 3" xfId="15407"/>
    <cellStyle name="SAPBEXHLevel1 17 2 2 4" xfId="19662"/>
    <cellStyle name="SAPBEXHLevel1 17 2 2 5" xfId="23926"/>
    <cellStyle name="SAPBEXHLevel1 17 2 2 6" xfId="28050"/>
    <cellStyle name="SAPBEXHLevel1 17 2 3" xfId="8257"/>
    <cellStyle name="SAPBEXHLevel1 17 2 3 2" xfId="10414"/>
    <cellStyle name="SAPBEXHLevel1 17 2 3 3" xfId="16644"/>
    <cellStyle name="SAPBEXHLevel1 17 2 3 4" xfId="20891"/>
    <cellStyle name="SAPBEXHLevel1 17 2 3 5" xfId="25150"/>
    <cellStyle name="SAPBEXHLevel1 17 2 3 6" xfId="29257"/>
    <cellStyle name="SAPBEXHLevel1 17 2 4" xfId="4307"/>
    <cellStyle name="SAPBEXHLevel1 17 2 5" xfId="14153"/>
    <cellStyle name="SAPBEXHLevel1 17 2 6" xfId="18396"/>
    <cellStyle name="SAPBEXHLevel1 17 2 7" xfId="22709"/>
    <cellStyle name="SAPBEXHLevel1 17 2 8" xfId="26845"/>
    <cellStyle name="SAPBEXHLevel1 17 3" xfId="5167"/>
    <cellStyle name="SAPBEXHLevel1 17 3 2" xfId="6437"/>
    <cellStyle name="SAPBEXHLevel1 17 3 2 2" xfId="7406"/>
    <cellStyle name="SAPBEXHLevel1 17 3 2 3" xfId="14826"/>
    <cellStyle name="SAPBEXHLevel1 17 3 2 4" xfId="19081"/>
    <cellStyle name="SAPBEXHLevel1 17 3 2 5" xfId="23345"/>
    <cellStyle name="SAPBEXHLevel1 17 3 2 6" xfId="27469"/>
    <cellStyle name="SAPBEXHLevel1 17 3 3" xfId="7675"/>
    <cellStyle name="SAPBEXHLevel1 17 3 3 2" xfId="11450"/>
    <cellStyle name="SAPBEXHLevel1 17 3 3 3" xfId="16062"/>
    <cellStyle name="SAPBEXHLevel1 17 3 3 4" xfId="20309"/>
    <cellStyle name="SAPBEXHLevel1 17 3 3 5" xfId="24568"/>
    <cellStyle name="SAPBEXHLevel1 17 3 3 6" xfId="28675"/>
    <cellStyle name="SAPBEXHLevel1 17 3 4" xfId="10475"/>
    <cellStyle name="SAPBEXHLevel1 17 3 5" xfId="13570"/>
    <cellStyle name="SAPBEXHLevel1 17 3 6" xfId="17814"/>
    <cellStyle name="SAPBEXHLevel1 17 3 7" xfId="22126"/>
    <cellStyle name="SAPBEXHLevel1 17 3 8" xfId="26263"/>
    <cellStyle name="SAPBEXHLevel1 17 4" xfId="9978"/>
    <cellStyle name="SAPBEXHLevel1 17 5" xfId="12845"/>
    <cellStyle name="SAPBEXHLevel1 17 6" xfId="17125"/>
    <cellStyle name="SAPBEXHLevel1 17 7" xfId="21420"/>
    <cellStyle name="SAPBEXHLevel1 17 8" xfId="25614"/>
    <cellStyle name="SAPBEXHLevel1 18" xfId="3402"/>
    <cellStyle name="SAPBEXHLevel1 18 2" xfId="5463"/>
    <cellStyle name="SAPBEXHLevel1 18 2 2" xfId="6731"/>
    <cellStyle name="SAPBEXHLevel1 18 2 2 2" xfId="9139"/>
    <cellStyle name="SAPBEXHLevel1 18 2 2 3" xfId="15119"/>
    <cellStyle name="SAPBEXHLevel1 18 2 2 4" xfId="19374"/>
    <cellStyle name="SAPBEXHLevel1 18 2 2 5" xfId="23638"/>
    <cellStyle name="SAPBEXHLevel1 18 2 2 6" xfId="27762"/>
    <cellStyle name="SAPBEXHLevel1 18 2 3" xfId="7969"/>
    <cellStyle name="SAPBEXHLevel1 18 2 3 2" xfId="9487"/>
    <cellStyle name="SAPBEXHLevel1 18 2 3 3" xfId="16356"/>
    <cellStyle name="SAPBEXHLevel1 18 2 3 4" xfId="20603"/>
    <cellStyle name="SAPBEXHLevel1 18 2 3 5" xfId="24862"/>
    <cellStyle name="SAPBEXHLevel1 18 2 3 6" xfId="28969"/>
    <cellStyle name="SAPBEXHLevel1 18 2 4" xfId="10708"/>
    <cellStyle name="SAPBEXHLevel1 18 2 5" xfId="13865"/>
    <cellStyle name="SAPBEXHLevel1 18 2 6" xfId="18108"/>
    <cellStyle name="SAPBEXHLevel1 18 2 7" xfId="22421"/>
    <cellStyle name="SAPBEXHLevel1 18 2 8" xfId="26557"/>
    <cellStyle name="SAPBEXHLevel1 18 3" xfId="5168"/>
    <cellStyle name="SAPBEXHLevel1 18 3 2" xfId="6438"/>
    <cellStyle name="SAPBEXHLevel1 18 3 2 2" xfId="9873"/>
    <cellStyle name="SAPBEXHLevel1 18 3 2 3" xfId="14827"/>
    <cellStyle name="SAPBEXHLevel1 18 3 2 4" xfId="19082"/>
    <cellStyle name="SAPBEXHLevel1 18 3 2 5" xfId="23346"/>
    <cellStyle name="SAPBEXHLevel1 18 3 2 6" xfId="27470"/>
    <cellStyle name="SAPBEXHLevel1 18 3 3" xfId="7676"/>
    <cellStyle name="SAPBEXHLevel1 18 3 3 2" xfId="4415"/>
    <cellStyle name="SAPBEXHLevel1 18 3 3 3" xfId="16063"/>
    <cellStyle name="SAPBEXHLevel1 18 3 3 4" xfId="20310"/>
    <cellStyle name="SAPBEXHLevel1 18 3 3 5" xfId="24569"/>
    <cellStyle name="SAPBEXHLevel1 18 3 3 6" xfId="28676"/>
    <cellStyle name="SAPBEXHLevel1 18 3 4" xfId="10858"/>
    <cellStyle name="SAPBEXHLevel1 18 3 5" xfId="13571"/>
    <cellStyle name="SAPBEXHLevel1 18 3 6" xfId="17815"/>
    <cellStyle name="SAPBEXHLevel1 18 3 7" xfId="22127"/>
    <cellStyle name="SAPBEXHLevel1 18 3 8" xfId="26264"/>
    <cellStyle name="SAPBEXHLevel1 18 4" xfId="8981"/>
    <cellStyle name="SAPBEXHLevel1 18 5" xfId="12846"/>
    <cellStyle name="SAPBEXHLevel1 18 6" xfId="17126"/>
    <cellStyle name="SAPBEXHLevel1 18 7" xfId="21421"/>
    <cellStyle name="SAPBEXHLevel1 18 8" xfId="25615"/>
    <cellStyle name="SAPBEXHLevel1 19" xfId="3798"/>
    <cellStyle name="SAPBEXHLevel1 19 2" xfId="5750"/>
    <cellStyle name="SAPBEXHLevel1 19 2 2" xfId="7018"/>
    <cellStyle name="SAPBEXHLevel1 19 2 2 2" xfId="9471"/>
    <cellStyle name="SAPBEXHLevel1 19 2 2 3" xfId="15406"/>
    <cellStyle name="SAPBEXHLevel1 19 2 2 4" xfId="19661"/>
    <cellStyle name="SAPBEXHLevel1 19 2 2 5" xfId="23925"/>
    <cellStyle name="SAPBEXHLevel1 19 2 2 6" xfId="28049"/>
    <cellStyle name="SAPBEXHLevel1 19 2 3" xfId="8256"/>
    <cellStyle name="SAPBEXHLevel1 19 2 3 2" xfId="9650"/>
    <cellStyle name="SAPBEXHLevel1 19 2 3 3" xfId="16643"/>
    <cellStyle name="SAPBEXHLevel1 19 2 3 4" xfId="20890"/>
    <cellStyle name="SAPBEXHLevel1 19 2 3 5" xfId="25149"/>
    <cellStyle name="SAPBEXHLevel1 19 2 3 6" xfId="29256"/>
    <cellStyle name="SAPBEXHLevel1 19 2 4" xfId="9686"/>
    <cellStyle name="SAPBEXHLevel1 19 2 5" xfId="14152"/>
    <cellStyle name="SAPBEXHLevel1 19 2 6" xfId="18395"/>
    <cellStyle name="SAPBEXHLevel1 19 2 7" xfId="22708"/>
    <cellStyle name="SAPBEXHLevel1 19 2 8" xfId="26844"/>
    <cellStyle name="SAPBEXHLevel1 19 3" xfId="5169"/>
    <cellStyle name="SAPBEXHLevel1 19 3 2" xfId="6439"/>
    <cellStyle name="SAPBEXHLevel1 19 3 2 2" xfId="10034"/>
    <cellStyle name="SAPBEXHLevel1 19 3 2 3" xfId="14828"/>
    <cellStyle name="SAPBEXHLevel1 19 3 2 4" xfId="19083"/>
    <cellStyle name="SAPBEXHLevel1 19 3 2 5" xfId="23347"/>
    <cellStyle name="SAPBEXHLevel1 19 3 2 6" xfId="27471"/>
    <cellStyle name="SAPBEXHLevel1 19 3 3" xfId="7677"/>
    <cellStyle name="SAPBEXHLevel1 19 3 3 2" xfId="4260"/>
    <cellStyle name="SAPBEXHLevel1 19 3 3 3" xfId="16064"/>
    <cellStyle name="SAPBEXHLevel1 19 3 3 4" xfId="20311"/>
    <cellStyle name="SAPBEXHLevel1 19 3 3 5" xfId="24570"/>
    <cellStyle name="SAPBEXHLevel1 19 3 3 6" xfId="28677"/>
    <cellStyle name="SAPBEXHLevel1 19 3 4" xfId="10712"/>
    <cellStyle name="SAPBEXHLevel1 19 3 5" xfId="13572"/>
    <cellStyle name="SAPBEXHLevel1 19 3 6" xfId="17816"/>
    <cellStyle name="SAPBEXHLevel1 19 3 7" xfId="22128"/>
    <cellStyle name="SAPBEXHLevel1 19 3 8" xfId="26265"/>
    <cellStyle name="SAPBEXHLevel1 19 4" xfId="11388"/>
    <cellStyle name="SAPBEXHLevel1 19 5" xfId="12847"/>
    <cellStyle name="SAPBEXHLevel1 19 6" xfId="17127"/>
    <cellStyle name="SAPBEXHLevel1 19 7" xfId="21422"/>
    <cellStyle name="SAPBEXHLevel1 19 8" xfId="25616"/>
    <cellStyle name="SAPBEXHLevel1 2" xfId="3013"/>
    <cellStyle name="SAPBEXHLevel1 2 2" xfId="5749"/>
    <cellStyle name="SAPBEXHLevel1 2 2 2" xfId="7017"/>
    <cellStyle name="SAPBEXHLevel1 2 2 2 2" xfId="8773"/>
    <cellStyle name="SAPBEXHLevel1 2 2 2 3" xfId="15405"/>
    <cellStyle name="SAPBEXHLevel1 2 2 2 4" xfId="19660"/>
    <cellStyle name="SAPBEXHLevel1 2 2 2 5" xfId="23924"/>
    <cellStyle name="SAPBEXHLevel1 2 2 2 6" xfId="28048"/>
    <cellStyle name="SAPBEXHLevel1 2 2 3" xfId="8255"/>
    <cellStyle name="SAPBEXHLevel1 2 2 3 2" xfId="9252"/>
    <cellStyle name="SAPBEXHLevel1 2 2 3 3" xfId="16642"/>
    <cellStyle name="SAPBEXHLevel1 2 2 3 4" xfId="20889"/>
    <cellStyle name="SAPBEXHLevel1 2 2 3 5" xfId="25148"/>
    <cellStyle name="SAPBEXHLevel1 2 2 3 6" xfId="29255"/>
    <cellStyle name="SAPBEXHLevel1 2 2 4" xfId="10464"/>
    <cellStyle name="SAPBEXHLevel1 2 2 5" xfId="14151"/>
    <cellStyle name="SAPBEXHLevel1 2 2 6" xfId="18394"/>
    <cellStyle name="SAPBEXHLevel1 2 2 7" xfId="22707"/>
    <cellStyle name="SAPBEXHLevel1 2 2 8" xfId="26843"/>
    <cellStyle name="SAPBEXHLevel1 2 3" xfId="5170"/>
    <cellStyle name="SAPBEXHLevel1 2 3 2" xfId="6440"/>
    <cellStyle name="SAPBEXHLevel1 2 3 2 2" xfId="11668"/>
    <cellStyle name="SAPBEXHLevel1 2 3 2 3" xfId="14829"/>
    <cellStyle name="SAPBEXHLevel1 2 3 2 4" xfId="19084"/>
    <cellStyle name="SAPBEXHLevel1 2 3 2 5" xfId="23348"/>
    <cellStyle name="SAPBEXHLevel1 2 3 2 6" xfId="27472"/>
    <cellStyle name="SAPBEXHLevel1 2 3 3" xfId="7678"/>
    <cellStyle name="SAPBEXHLevel1 2 3 3 2" xfId="11645"/>
    <cellStyle name="SAPBEXHLevel1 2 3 3 3" xfId="16065"/>
    <cellStyle name="SAPBEXHLevel1 2 3 3 4" xfId="20312"/>
    <cellStyle name="SAPBEXHLevel1 2 3 3 5" xfId="24571"/>
    <cellStyle name="SAPBEXHLevel1 2 3 3 6" xfId="28678"/>
    <cellStyle name="SAPBEXHLevel1 2 3 4" xfId="11691"/>
    <cellStyle name="SAPBEXHLevel1 2 3 5" xfId="13573"/>
    <cellStyle name="SAPBEXHLevel1 2 3 6" xfId="17817"/>
    <cellStyle name="SAPBEXHLevel1 2 3 7" xfId="22129"/>
    <cellStyle name="SAPBEXHLevel1 2 3 8" xfId="26266"/>
    <cellStyle name="SAPBEXHLevel1 2 4" xfId="4469"/>
    <cellStyle name="SAPBEXHLevel1 2 5" xfId="12848"/>
    <cellStyle name="SAPBEXHLevel1 2 6" xfId="17128"/>
    <cellStyle name="SAPBEXHLevel1 2 7" xfId="21423"/>
    <cellStyle name="SAPBEXHLevel1 2 8" xfId="25617"/>
    <cellStyle name="SAPBEXHLevel1 20" xfId="5759"/>
    <cellStyle name="SAPBEXHLevel1 20 2" xfId="7027"/>
    <cellStyle name="SAPBEXHLevel1 20 2 2" xfId="11572"/>
    <cellStyle name="SAPBEXHLevel1 20 2 3" xfId="15415"/>
    <cellStyle name="SAPBEXHLevel1 20 2 4" xfId="19670"/>
    <cellStyle name="SAPBEXHLevel1 20 2 5" xfId="23934"/>
    <cellStyle name="SAPBEXHLevel1 20 2 6" xfId="28058"/>
    <cellStyle name="SAPBEXHLevel1 20 3" xfId="8265"/>
    <cellStyle name="SAPBEXHLevel1 20 3 2" xfId="4060"/>
    <cellStyle name="SAPBEXHLevel1 20 3 3" xfId="16652"/>
    <cellStyle name="SAPBEXHLevel1 20 3 4" xfId="20899"/>
    <cellStyle name="SAPBEXHLevel1 20 3 5" xfId="25158"/>
    <cellStyle name="SAPBEXHLevel1 20 3 6" xfId="29265"/>
    <cellStyle name="SAPBEXHLevel1 20 4" xfId="4143"/>
    <cellStyle name="SAPBEXHLevel1 20 5" xfId="14161"/>
    <cellStyle name="SAPBEXHLevel1 20 6" xfId="18404"/>
    <cellStyle name="SAPBEXHLevel1 20 7" xfId="22717"/>
    <cellStyle name="SAPBEXHLevel1 20 8" xfId="26853"/>
    <cellStyle name="SAPBEXHLevel1 21" xfId="5159"/>
    <cellStyle name="SAPBEXHLevel1 21 2" xfId="6429"/>
    <cellStyle name="SAPBEXHLevel1 21 2 2" xfId="11752"/>
    <cellStyle name="SAPBEXHLevel1 21 2 3" xfId="14818"/>
    <cellStyle name="SAPBEXHLevel1 21 2 4" xfId="19073"/>
    <cellStyle name="SAPBEXHLevel1 21 2 5" xfId="23337"/>
    <cellStyle name="SAPBEXHLevel1 21 2 6" xfId="27461"/>
    <cellStyle name="SAPBEXHLevel1 21 3" xfId="7667"/>
    <cellStyle name="SAPBEXHLevel1 21 3 2" xfId="9482"/>
    <cellStyle name="SAPBEXHLevel1 21 3 3" xfId="16054"/>
    <cellStyle name="SAPBEXHLevel1 21 3 4" xfId="20301"/>
    <cellStyle name="SAPBEXHLevel1 21 3 5" xfId="24560"/>
    <cellStyle name="SAPBEXHLevel1 21 3 6" xfId="28667"/>
    <cellStyle name="SAPBEXHLevel1 21 4" xfId="10129"/>
    <cellStyle name="SAPBEXHLevel1 21 5" xfId="13562"/>
    <cellStyle name="SAPBEXHLevel1 21 6" xfId="17806"/>
    <cellStyle name="SAPBEXHLevel1 21 7" xfId="22118"/>
    <cellStyle name="SAPBEXHLevel1 21 8" xfId="26255"/>
    <cellStyle name="SAPBEXHLevel1 22" xfId="12169"/>
    <cellStyle name="SAPBEXHLevel1 23" xfId="12293"/>
    <cellStyle name="SAPBEXHLevel1 24" xfId="13850"/>
    <cellStyle name="SAPBEXHLevel1 25" xfId="13239"/>
    <cellStyle name="SAPBEXHLevel1 26" xfId="22406"/>
    <cellStyle name="SAPBEXHLevel1 3" xfId="3014"/>
    <cellStyle name="SAPBEXHLevel1 3 2" xfId="5748"/>
    <cellStyle name="SAPBEXHLevel1 3 2 2" xfId="7016"/>
    <cellStyle name="SAPBEXHLevel1 3 2 2 2" xfId="4626"/>
    <cellStyle name="SAPBEXHLevel1 3 2 2 3" xfId="15404"/>
    <cellStyle name="SAPBEXHLevel1 3 2 2 4" xfId="19659"/>
    <cellStyle name="SAPBEXHLevel1 3 2 2 5" xfId="23923"/>
    <cellStyle name="SAPBEXHLevel1 3 2 2 6" xfId="28047"/>
    <cellStyle name="SAPBEXHLevel1 3 2 3" xfId="8254"/>
    <cellStyle name="SAPBEXHLevel1 3 2 3 2" xfId="10811"/>
    <cellStyle name="SAPBEXHLevel1 3 2 3 3" xfId="16641"/>
    <cellStyle name="SAPBEXHLevel1 3 2 3 4" xfId="20888"/>
    <cellStyle name="SAPBEXHLevel1 3 2 3 5" xfId="25147"/>
    <cellStyle name="SAPBEXHLevel1 3 2 3 6" xfId="29254"/>
    <cellStyle name="SAPBEXHLevel1 3 2 4" xfId="11247"/>
    <cellStyle name="SAPBEXHLevel1 3 2 5" xfId="14150"/>
    <cellStyle name="SAPBEXHLevel1 3 2 6" xfId="18393"/>
    <cellStyle name="SAPBEXHLevel1 3 2 7" xfId="22706"/>
    <cellStyle name="SAPBEXHLevel1 3 2 8" xfId="26842"/>
    <cellStyle name="SAPBEXHLevel1 3 3" xfId="5171"/>
    <cellStyle name="SAPBEXHLevel1 3 3 2" xfId="6441"/>
    <cellStyle name="SAPBEXHLevel1 3 3 2 2" xfId="4589"/>
    <cellStyle name="SAPBEXHLevel1 3 3 2 3" xfId="14830"/>
    <cellStyle name="SAPBEXHLevel1 3 3 2 4" xfId="19085"/>
    <cellStyle name="SAPBEXHLevel1 3 3 2 5" xfId="23349"/>
    <cellStyle name="SAPBEXHLevel1 3 3 2 6" xfId="27473"/>
    <cellStyle name="SAPBEXHLevel1 3 3 3" xfId="7679"/>
    <cellStyle name="SAPBEXHLevel1 3 3 3 2" xfId="12082"/>
    <cellStyle name="SAPBEXHLevel1 3 3 3 3" xfId="16066"/>
    <cellStyle name="SAPBEXHLevel1 3 3 3 4" xfId="20313"/>
    <cellStyle name="SAPBEXHLevel1 3 3 3 5" xfId="24572"/>
    <cellStyle name="SAPBEXHLevel1 3 3 3 6" xfId="28679"/>
    <cellStyle name="SAPBEXHLevel1 3 3 4" xfId="10934"/>
    <cellStyle name="SAPBEXHLevel1 3 3 5" xfId="13574"/>
    <cellStyle name="SAPBEXHLevel1 3 3 6" xfId="17818"/>
    <cellStyle name="SAPBEXHLevel1 3 3 7" xfId="22130"/>
    <cellStyle name="SAPBEXHLevel1 3 3 8" xfId="26267"/>
    <cellStyle name="SAPBEXHLevel1 3 4" xfId="9564"/>
    <cellStyle name="SAPBEXHLevel1 3 5" xfId="12849"/>
    <cellStyle name="SAPBEXHLevel1 3 6" xfId="17129"/>
    <cellStyle name="SAPBEXHLevel1 3 7" xfId="21424"/>
    <cellStyle name="SAPBEXHLevel1 3 8" xfId="25618"/>
    <cellStyle name="SAPBEXHLevel1 4" xfId="3669"/>
    <cellStyle name="SAPBEXHLevel1 4 2" xfId="5747"/>
    <cellStyle name="SAPBEXHLevel1 4 2 2" xfId="7015"/>
    <cellStyle name="SAPBEXHLevel1 4 2 2 2" xfId="10528"/>
    <cellStyle name="SAPBEXHLevel1 4 2 2 3" xfId="15403"/>
    <cellStyle name="SAPBEXHLevel1 4 2 2 4" xfId="19658"/>
    <cellStyle name="SAPBEXHLevel1 4 2 2 5" xfId="23922"/>
    <cellStyle name="SAPBEXHLevel1 4 2 2 6" xfId="28046"/>
    <cellStyle name="SAPBEXHLevel1 4 2 3" xfId="8253"/>
    <cellStyle name="SAPBEXHLevel1 4 2 3 2" xfId="4061"/>
    <cellStyle name="SAPBEXHLevel1 4 2 3 3" xfId="16640"/>
    <cellStyle name="SAPBEXHLevel1 4 2 3 4" xfId="20887"/>
    <cellStyle name="SAPBEXHLevel1 4 2 3 5" xfId="25146"/>
    <cellStyle name="SAPBEXHLevel1 4 2 3 6" xfId="29253"/>
    <cellStyle name="SAPBEXHLevel1 4 2 4" xfId="9601"/>
    <cellStyle name="SAPBEXHLevel1 4 2 5" xfId="14149"/>
    <cellStyle name="SAPBEXHLevel1 4 2 6" xfId="18392"/>
    <cellStyle name="SAPBEXHLevel1 4 2 7" xfId="22705"/>
    <cellStyle name="SAPBEXHLevel1 4 2 8" xfId="26841"/>
    <cellStyle name="SAPBEXHLevel1 4 3" xfId="5172"/>
    <cellStyle name="SAPBEXHLevel1 4 3 2" xfId="6442"/>
    <cellStyle name="SAPBEXHLevel1 4 3 2 2" xfId="9220"/>
    <cellStyle name="SAPBEXHLevel1 4 3 2 3" xfId="14831"/>
    <cellStyle name="SAPBEXHLevel1 4 3 2 4" xfId="19086"/>
    <cellStyle name="SAPBEXHLevel1 4 3 2 5" xfId="23350"/>
    <cellStyle name="SAPBEXHLevel1 4 3 2 6" xfId="27474"/>
    <cellStyle name="SAPBEXHLevel1 4 3 3" xfId="7680"/>
    <cellStyle name="SAPBEXHLevel1 4 3 3 2" xfId="9631"/>
    <cellStyle name="SAPBEXHLevel1 4 3 3 3" xfId="16067"/>
    <cellStyle name="SAPBEXHLevel1 4 3 3 4" xfId="20314"/>
    <cellStyle name="SAPBEXHLevel1 4 3 3 5" xfId="24573"/>
    <cellStyle name="SAPBEXHLevel1 4 3 3 6" xfId="28680"/>
    <cellStyle name="SAPBEXHLevel1 4 3 4" xfId="9990"/>
    <cellStyle name="SAPBEXHLevel1 4 3 5" xfId="13575"/>
    <cellStyle name="SAPBEXHLevel1 4 3 6" xfId="17819"/>
    <cellStyle name="SAPBEXHLevel1 4 3 7" xfId="22131"/>
    <cellStyle name="SAPBEXHLevel1 4 3 8" xfId="26268"/>
    <cellStyle name="SAPBEXHLevel1 4 4" xfId="4165"/>
    <cellStyle name="SAPBEXHLevel1 4 5" xfId="12850"/>
    <cellStyle name="SAPBEXHLevel1 4 6" xfId="17130"/>
    <cellStyle name="SAPBEXHLevel1 4 7" xfId="21425"/>
    <cellStyle name="SAPBEXHLevel1 4 8" xfId="25619"/>
    <cellStyle name="SAPBEXHLevel1 5" xfId="3393"/>
    <cellStyle name="SAPBEXHLevel1 5 2" xfId="5746"/>
    <cellStyle name="SAPBEXHLevel1 5 2 2" xfId="7014"/>
    <cellStyle name="SAPBEXHLevel1 5 2 2 2" xfId="10682"/>
    <cellStyle name="SAPBEXHLevel1 5 2 2 3" xfId="15402"/>
    <cellStyle name="SAPBEXHLevel1 5 2 2 4" xfId="19657"/>
    <cellStyle name="SAPBEXHLevel1 5 2 2 5" xfId="23921"/>
    <cellStyle name="SAPBEXHLevel1 5 2 2 6" xfId="28045"/>
    <cellStyle name="SAPBEXHLevel1 5 2 3" xfId="8252"/>
    <cellStyle name="SAPBEXHLevel1 5 2 3 2" xfId="11937"/>
    <cellStyle name="SAPBEXHLevel1 5 2 3 3" xfId="16639"/>
    <cellStyle name="SAPBEXHLevel1 5 2 3 4" xfId="20886"/>
    <cellStyle name="SAPBEXHLevel1 5 2 3 5" xfId="25145"/>
    <cellStyle name="SAPBEXHLevel1 5 2 3 6" xfId="29252"/>
    <cellStyle name="SAPBEXHLevel1 5 2 4" xfId="10977"/>
    <cellStyle name="SAPBEXHLevel1 5 2 5" xfId="14148"/>
    <cellStyle name="SAPBEXHLevel1 5 2 6" xfId="18391"/>
    <cellStyle name="SAPBEXHLevel1 5 2 7" xfId="22704"/>
    <cellStyle name="SAPBEXHLevel1 5 2 8" xfId="26840"/>
    <cellStyle name="SAPBEXHLevel1 5 3" xfId="5173"/>
    <cellStyle name="SAPBEXHLevel1 5 3 2" xfId="6443"/>
    <cellStyle name="SAPBEXHLevel1 5 3 2 2" xfId="9462"/>
    <cellStyle name="SAPBEXHLevel1 5 3 2 3" xfId="14832"/>
    <cellStyle name="SAPBEXHLevel1 5 3 2 4" xfId="19087"/>
    <cellStyle name="SAPBEXHLevel1 5 3 2 5" xfId="23351"/>
    <cellStyle name="SAPBEXHLevel1 5 3 2 6" xfId="27475"/>
    <cellStyle name="SAPBEXHLevel1 5 3 3" xfId="7681"/>
    <cellStyle name="SAPBEXHLevel1 5 3 3 2" xfId="11213"/>
    <cellStyle name="SAPBEXHLevel1 5 3 3 3" xfId="16068"/>
    <cellStyle name="SAPBEXHLevel1 5 3 3 4" xfId="20315"/>
    <cellStyle name="SAPBEXHLevel1 5 3 3 5" xfId="24574"/>
    <cellStyle name="SAPBEXHLevel1 5 3 3 6" xfId="28681"/>
    <cellStyle name="SAPBEXHLevel1 5 3 4" xfId="11711"/>
    <cellStyle name="SAPBEXHLevel1 5 3 5" xfId="13576"/>
    <cellStyle name="SAPBEXHLevel1 5 3 6" xfId="17820"/>
    <cellStyle name="SAPBEXHLevel1 5 3 7" xfId="22132"/>
    <cellStyle name="SAPBEXHLevel1 5 3 8" xfId="26269"/>
    <cellStyle name="SAPBEXHLevel1 5 4" xfId="10939"/>
    <cellStyle name="SAPBEXHLevel1 5 5" xfId="12851"/>
    <cellStyle name="SAPBEXHLevel1 5 6" xfId="17131"/>
    <cellStyle name="SAPBEXHLevel1 5 7" xfId="21426"/>
    <cellStyle name="SAPBEXHLevel1 5 8" xfId="25620"/>
    <cellStyle name="SAPBEXHLevel1 6" xfId="3523"/>
    <cellStyle name="SAPBEXHLevel1 6 2" xfId="5745"/>
    <cellStyle name="SAPBEXHLevel1 6 2 2" xfId="7013"/>
    <cellStyle name="SAPBEXHLevel1 6 2 2 2" xfId="8725"/>
    <cellStyle name="SAPBEXHLevel1 6 2 2 3" xfId="15401"/>
    <cellStyle name="SAPBEXHLevel1 6 2 2 4" xfId="19656"/>
    <cellStyle name="SAPBEXHLevel1 6 2 2 5" xfId="23920"/>
    <cellStyle name="SAPBEXHLevel1 6 2 2 6" xfId="28044"/>
    <cellStyle name="SAPBEXHLevel1 6 2 3" xfId="8251"/>
    <cellStyle name="SAPBEXHLevel1 6 2 3 2" xfId="11468"/>
    <cellStyle name="SAPBEXHLevel1 6 2 3 3" xfId="16638"/>
    <cellStyle name="SAPBEXHLevel1 6 2 3 4" xfId="20885"/>
    <cellStyle name="SAPBEXHLevel1 6 2 3 5" xfId="25144"/>
    <cellStyle name="SAPBEXHLevel1 6 2 3 6" xfId="29251"/>
    <cellStyle name="SAPBEXHLevel1 6 2 4" xfId="10185"/>
    <cellStyle name="SAPBEXHLevel1 6 2 5" xfId="14147"/>
    <cellStyle name="SAPBEXHLevel1 6 2 6" xfId="18390"/>
    <cellStyle name="SAPBEXHLevel1 6 2 7" xfId="22703"/>
    <cellStyle name="SAPBEXHLevel1 6 2 8" xfId="26839"/>
    <cellStyle name="SAPBEXHLevel1 6 3" xfId="5174"/>
    <cellStyle name="SAPBEXHLevel1 6 3 2" xfId="6444"/>
    <cellStyle name="SAPBEXHLevel1 6 3 2 2" xfId="9226"/>
    <cellStyle name="SAPBEXHLevel1 6 3 2 3" xfId="14833"/>
    <cellStyle name="SAPBEXHLevel1 6 3 2 4" xfId="19088"/>
    <cellStyle name="SAPBEXHLevel1 6 3 2 5" xfId="23352"/>
    <cellStyle name="SAPBEXHLevel1 6 3 2 6" xfId="27476"/>
    <cellStyle name="SAPBEXHLevel1 6 3 3" xfId="7682"/>
    <cellStyle name="SAPBEXHLevel1 6 3 3 2" xfId="4736"/>
    <cellStyle name="SAPBEXHLevel1 6 3 3 3" xfId="16069"/>
    <cellStyle name="SAPBEXHLevel1 6 3 3 4" xfId="20316"/>
    <cellStyle name="SAPBEXHLevel1 6 3 3 5" xfId="24575"/>
    <cellStyle name="SAPBEXHLevel1 6 3 3 6" xfId="28682"/>
    <cellStyle name="SAPBEXHLevel1 6 3 4" xfId="11603"/>
    <cellStyle name="SAPBEXHLevel1 6 3 5" xfId="13577"/>
    <cellStyle name="SAPBEXHLevel1 6 3 6" xfId="17821"/>
    <cellStyle name="SAPBEXHLevel1 6 3 7" xfId="22133"/>
    <cellStyle name="SAPBEXHLevel1 6 3 8" xfId="26270"/>
    <cellStyle name="SAPBEXHLevel1 6 4" xfId="4340"/>
    <cellStyle name="SAPBEXHLevel1 6 5" xfId="12852"/>
    <cellStyle name="SAPBEXHLevel1 6 6" xfId="17132"/>
    <cellStyle name="SAPBEXHLevel1 6 7" xfId="21427"/>
    <cellStyle name="SAPBEXHLevel1 6 8" xfId="25621"/>
    <cellStyle name="SAPBEXHLevel1 7" xfId="3078"/>
    <cellStyle name="SAPBEXHLevel1 7 2" xfId="5744"/>
    <cellStyle name="SAPBEXHLevel1 7 2 2" xfId="7012"/>
    <cellStyle name="SAPBEXHLevel1 7 2 2 2" xfId="9281"/>
    <cellStyle name="SAPBEXHLevel1 7 2 2 3" xfId="15400"/>
    <cellStyle name="SAPBEXHLevel1 7 2 2 4" xfId="19655"/>
    <cellStyle name="SAPBEXHLevel1 7 2 2 5" xfId="23919"/>
    <cellStyle name="SAPBEXHLevel1 7 2 2 6" xfId="28043"/>
    <cellStyle name="SAPBEXHLevel1 7 2 3" xfId="8250"/>
    <cellStyle name="SAPBEXHLevel1 7 2 3 2" xfId="8744"/>
    <cellStyle name="SAPBEXHLevel1 7 2 3 3" xfId="16637"/>
    <cellStyle name="SAPBEXHLevel1 7 2 3 4" xfId="20884"/>
    <cellStyle name="SAPBEXHLevel1 7 2 3 5" xfId="25143"/>
    <cellStyle name="SAPBEXHLevel1 7 2 3 6" xfId="29250"/>
    <cellStyle name="SAPBEXHLevel1 7 2 4" xfId="11152"/>
    <cellStyle name="SAPBEXHLevel1 7 2 5" xfId="14146"/>
    <cellStyle name="SAPBEXHLevel1 7 2 6" xfId="18389"/>
    <cellStyle name="SAPBEXHLevel1 7 2 7" xfId="22702"/>
    <cellStyle name="SAPBEXHLevel1 7 2 8" xfId="26838"/>
    <cellStyle name="SAPBEXHLevel1 7 3" xfId="5175"/>
    <cellStyle name="SAPBEXHLevel1 7 3 2" xfId="6445"/>
    <cellStyle name="SAPBEXHLevel1 7 3 2 2" xfId="11002"/>
    <cellStyle name="SAPBEXHLevel1 7 3 2 3" xfId="14834"/>
    <cellStyle name="SAPBEXHLevel1 7 3 2 4" xfId="19089"/>
    <cellStyle name="SAPBEXHLevel1 7 3 2 5" xfId="23353"/>
    <cellStyle name="SAPBEXHLevel1 7 3 2 6" xfId="27477"/>
    <cellStyle name="SAPBEXHLevel1 7 3 3" xfId="7683"/>
    <cellStyle name="SAPBEXHLevel1 7 3 3 2" xfId="9654"/>
    <cellStyle name="SAPBEXHLevel1 7 3 3 3" xfId="16070"/>
    <cellStyle name="SAPBEXHLevel1 7 3 3 4" xfId="20317"/>
    <cellStyle name="SAPBEXHLevel1 7 3 3 5" xfId="24576"/>
    <cellStyle name="SAPBEXHLevel1 7 3 3 6" xfId="28683"/>
    <cellStyle name="SAPBEXHLevel1 7 3 4" xfId="11985"/>
    <cellStyle name="SAPBEXHLevel1 7 3 5" xfId="13578"/>
    <cellStyle name="SAPBEXHLevel1 7 3 6" xfId="17822"/>
    <cellStyle name="SAPBEXHLevel1 7 3 7" xfId="22134"/>
    <cellStyle name="SAPBEXHLevel1 7 3 8" xfId="26271"/>
    <cellStyle name="SAPBEXHLevel1 7 4" xfId="11716"/>
    <cellStyle name="SAPBEXHLevel1 7 5" xfId="12853"/>
    <cellStyle name="SAPBEXHLevel1 7 6" xfId="17133"/>
    <cellStyle name="SAPBEXHLevel1 7 7" xfId="21428"/>
    <cellStyle name="SAPBEXHLevel1 7 8" xfId="25622"/>
    <cellStyle name="SAPBEXHLevel1 8" xfId="3699"/>
    <cellStyle name="SAPBEXHLevel1 8 2" xfId="5743"/>
    <cellStyle name="SAPBEXHLevel1 8 2 2" xfId="7011"/>
    <cellStyle name="SAPBEXHLevel1 8 2 2 2" xfId="10633"/>
    <cellStyle name="SAPBEXHLevel1 8 2 2 3" xfId="15399"/>
    <cellStyle name="SAPBEXHLevel1 8 2 2 4" xfId="19654"/>
    <cellStyle name="SAPBEXHLevel1 8 2 2 5" xfId="23918"/>
    <cellStyle name="SAPBEXHLevel1 8 2 2 6" xfId="28042"/>
    <cellStyle name="SAPBEXHLevel1 8 2 3" xfId="8249"/>
    <cellStyle name="SAPBEXHLevel1 8 2 3 2" xfId="10813"/>
    <cellStyle name="SAPBEXHLevel1 8 2 3 3" xfId="16636"/>
    <cellStyle name="SAPBEXHLevel1 8 2 3 4" xfId="20883"/>
    <cellStyle name="SAPBEXHLevel1 8 2 3 5" xfId="25142"/>
    <cellStyle name="SAPBEXHLevel1 8 2 3 6" xfId="29249"/>
    <cellStyle name="SAPBEXHLevel1 8 2 4" xfId="4447"/>
    <cellStyle name="SAPBEXHLevel1 8 2 5" xfId="14145"/>
    <cellStyle name="SAPBEXHLevel1 8 2 6" xfId="18388"/>
    <cellStyle name="SAPBEXHLevel1 8 2 7" xfId="22701"/>
    <cellStyle name="SAPBEXHLevel1 8 2 8" xfId="26837"/>
    <cellStyle name="SAPBEXHLevel1 8 3" xfId="5176"/>
    <cellStyle name="SAPBEXHLevel1 8 3 2" xfId="6446"/>
    <cellStyle name="SAPBEXHLevel1 8 3 2 2" xfId="11164"/>
    <cellStyle name="SAPBEXHLevel1 8 3 2 3" xfId="14835"/>
    <cellStyle name="SAPBEXHLevel1 8 3 2 4" xfId="19090"/>
    <cellStyle name="SAPBEXHLevel1 8 3 2 5" xfId="23354"/>
    <cellStyle name="SAPBEXHLevel1 8 3 2 6" xfId="27478"/>
    <cellStyle name="SAPBEXHLevel1 8 3 3" xfId="7684"/>
    <cellStyle name="SAPBEXHLevel1 8 3 3 2" xfId="9509"/>
    <cellStyle name="SAPBEXHLevel1 8 3 3 3" xfId="16071"/>
    <cellStyle name="SAPBEXHLevel1 8 3 3 4" xfId="20318"/>
    <cellStyle name="SAPBEXHLevel1 8 3 3 5" xfId="24577"/>
    <cellStyle name="SAPBEXHLevel1 8 3 3 6" xfId="28684"/>
    <cellStyle name="SAPBEXHLevel1 8 3 4" xfId="11841"/>
    <cellStyle name="SAPBEXHLevel1 8 3 5" xfId="13579"/>
    <cellStyle name="SAPBEXHLevel1 8 3 6" xfId="17823"/>
    <cellStyle name="SAPBEXHLevel1 8 3 7" xfId="22135"/>
    <cellStyle name="SAPBEXHLevel1 8 3 8" xfId="26272"/>
    <cellStyle name="SAPBEXHLevel1 8 4" xfId="6053"/>
    <cellStyle name="SAPBEXHLevel1 8 5" xfId="12854"/>
    <cellStyle name="SAPBEXHLevel1 8 6" xfId="17134"/>
    <cellStyle name="SAPBEXHLevel1 8 7" xfId="21429"/>
    <cellStyle name="SAPBEXHLevel1 8 8" xfId="25623"/>
    <cellStyle name="SAPBEXHLevel1 9" xfId="3192"/>
    <cellStyle name="SAPBEXHLevel1 9 2" xfId="5742"/>
    <cellStyle name="SAPBEXHLevel1 9 2 2" xfId="7010"/>
    <cellStyle name="SAPBEXHLevel1 9 2 2 2" xfId="9932"/>
    <cellStyle name="SAPBEXHLevel1 9 2 2 3" xfId="15398"/>
    <cellStyle name="SAPBEXHLevel1 9 2 2 4" xfId="19653"/>
    <cellStyle name="SAPBEXHLevel1 9 2 2 5" xfId="23917"/>
    <cellStyle name="SAPBEXHLevel1 9 2 2 6" xfId="28041"/>
    <cellStyle name="SAPBEXHLevel1 9 2 3" xfId="8248"/>
    <cellStyle name="SAPBEXHLevel1 9 2 3 2" xfId="11031"/>
    <cellStyle name="SAPBEXHLevel1 9 2 3 3" xfId="16635"/>
    <cellStyle name="SAPBEXHLevel1 9 2 3 4" xfId="20882"/>
    <cellStyle name="SAPBEXHLevel1 9 2 3 5" xfId="25141"/>
    <cellStyle name="SAPBEXHLevel1 9 2 3 6" xfId="29248"/>
    <cellStyle name="SAPBEXHLevel1 9 2 4" xfId="9301"/>
    <cellStyle name="SAPBEXHLevel1 9 2 5" xfId="14144"/>
    <cellStyle name="SAPBEXHLevel1 9 2 6" xfId="18387"/>
    <cellStyle name="SAPBEXHLevel1 9 2 7" xfId="22700"/>
    <cellStyle name="SAPBEXHLevel1 9 2 8" xfId="26836"/>
    <cellStyle name="SAPBEXHLevel1 9 3" xfId="5177"/>
    <cellStyle name="SAPBEXHLevel1 9 3 2" xfId="6447"/>
    <cellStyle name="SAPBEXHLevel1 9 3 2 2" xfId="9037"/>
    <cellStyle name="SAPBEXHLevel1 9 3 2 3" xfId="14836"/>
    <cellStyle name="SAPBEXHLevel1 9 3 2 4" xfId="19091"/>
    <cellStyle name="SAPBEXHLevel1 9 3 2 5" xfId="23355"/>
    <cellStyle name="SAPBEXHLevel1 9 3 2 6" xfId="27479"/>
    <cellStyle name="SAPBEXHLevel1 9 3 3" xfId="7685"/>
    <cellStyle name="SAPBEXHLevel1 9 3 3 2" xfId="9061"/>
    <cellStyle name="SAPBEXHLevel1 9 3 3 3" xfId="16072"/>
    <cellStyle name="SAPBEXHLevel1 9 3 3 4" xfId="20319"/>
    <cellStyle name="SAPBEXHLevel1 9 3 3 5" xfId="24578"/>
    <cellStyle name="SAPBEXHLevel1 9 3 3 6" xfId="28685"/>
    <cellStyle name="SAPBEXHLevel1 9 3 4" xfId="9012"/>
    <cellStyle name="SAPBEXHLevel1 9 3 5" xfId="13580"/>
    <cellStyle name="SAPBEXHLevel1 9 3 6" xfId="17824"/>
    <cellStyle name="SAPBEXHLevel1 9 3 7" xfId="22136"/>
    <cellStyle name="SAPBEXHLevel1 9 3 8" xfId="26273"/>
    <cellStyle name="SAPBEXHLevel1 9 4" xfId="9225"/>
    <cellStyle name="SAPBEXHLevel1 9 5" xfId="12855"/>
    <cellStyle name="SAPBEXHLevel1 9 6" xfId="17135"/>
    <cellStyle name="SAPBEXHLevel1 9 7" xfId="21430"/>
    <cellStyle name="SAPBEXHLevel1 9 8" xfId="25624"/>
    <cellStyle name="SAPBEXHLevel1_Input PL ana GRD - HCREG" xfId="4765"/>
    <cellStyle name="SAPBEXHLevel1X" xfId="132"/>
    <cellStyle name="SAPBEXHLevel1X 10" xfId="3400"/>
    <cellStyle name="SAPBEXHLevel1X 10 2" xfId="5740"/>
    <cellStyle name="SAPBEXHLevel1X 10 2 2" xfId="7008"/>
    <cellStyle name="SAPBEXHLevel1X 10 2 2 2" xfId="9367"/>
    <cellStyle name="SAPBEXHLevel1X 10 2 2 3" xfId="15396"/>
    <cellStyle name="SAPBEXHLevel1X 10 2 2 4" xfId="19651"/>
    <cellStyle name="SAPBEXHLevel1X 10 2 2 5" xfId="23915"/>
    <cellStyle name="SAPBEXHLevel1X 10 2 2 6" xfId="28039"/>
    <cellStyle name="SAPBEXHLevel1X 10 2 3" xfId="8246"/>
    <cellStyle name="SAPBEXHLevel1X 10 2 3 2" xfId="3956"/>
    <cellStyle name="SAPBEXHLevel1X 10 2 3 3" xfId="16633"/>
    <cellStyle name="SAPBEXHLevel1X 10 2 3 4" xfId="20880"/>
    <cellStyle name="SAPBEXHLevel1X 10 2 3 5" xfId="25139"/>
    <cellStyle name="SAPBEXHLevel1X 10 2 3 6" xfId="29246"/>
    <cellStyle name="SAPBEXHLevel1X 10 2 4" xfId="9989"/>
    <cellStyle name="SAPBEXHLevel1X 10 2 5" xfId="14142"/>
    <cellStyle name="SAPBEXHLevel1X 10 2 6" xfId="18385"/>
    <cellStyle name="SAPBEXHLevel1X 10 2 7" xfId="22698"/>
    <cellStyle name="SAPBEXHLevel1X 10 2 8" xfId="26834"/>
    <cellStyle name="SAPBEXHLevel1X 10 3" xfId="5179"/>
    <cellStyle name="SAPBEXHLevel1X 10 3 2" xfId="6449"/>
    <cellStyle name="SAPBEXHLevel1X 10 3 2 2" xfId="4375"/>
    <cellStyle name="SAPBEXHLevel1X 10 3 2 3" xfId="14838"/>
    <cellStyle name="SAPBEXHLevel1X 10 3 2 4" xfId="19093"/>
    <cellStyle name="SAPBEXHLevel1X 10 3 2 5" xfId="23357"/>
    <cellStyle name="SAPBEXHLevel1X 10 3 2 6" xfId="27481"/>
    <cellStyle name="SAPBEXHLevel1X 10 3 3" xfId="7687"/>
    <cellStyle name="SAPBEXHLevel1X 10 3 3 2" xfId="4395"/>
    <cellStyle name="SAPBEXHLevel1X 10 3 3 3" xfId="16074"/>
    <cellStyle name="SAPBEXHLevel1X 10 3 3 4" xfId="20321"/>
    <cellStyle name="SAPBEXHLevel1X 10 3 3 5" xfId="24580"/>
    <cellStyle name="SAPBEXHLevel1X 10 3 3 6" xfId="28687"/>
    <cellStyle name="SAPBEXHLevel1X 10 3 4" xfId="8829"/>
    <cellStyle name="SAPBEXHLevel1X 10 3 5" xfId="13582"/>
    <cellStyle name="SAPBEXHLevel1X 10 3 6" xfId="17826"/>
    <cellStyle name="SAPBEXHLevel1X 10 3 7" xfId="22138"/>
    <cellStyle name="SAPBEXHLevel1X 10 3 8" xfId="26275"/>
    <cellStyle name="SAPBEXHLevel1X 10 4" xfId="10727"/>
    <cellStyle name="SAPBEXHLevel1X 10 5" xfId="12856"/>
    <cellStyle name="SAPBEXHLevel1X 10 6" xfId="17136"/>
    <cellStyle name="SAPBEXHLevel1X 10 7" xfId="21431"/>
    <cellStyle name="SAPBEXHLevel1X 10 8" xfId="25625"/>
    <cellStyle name="SAPBEXHLevel1X 11" xfId="3750"/>
    <cellStyle name="SAPBEXHLevel1X 11 2" xfId="5739"/>
    <cellStyle name="SAPBEXHLevel1X 11 2 2" xfId="7007"/>
    <cellStyle name="SAPBEXHLevel1X 11 2 2 2" xfId="9520"/>
    <cellStyle name="SAPBEXHLevel1X 11 2 2 3" xfId="15395"/>
    <cellStyle name="SAPBEXHLevel1X 11 2 2 4" xfId="19650"/>
    <cellStyle name="SAPBEXHLevel1X 11 2 2 5" xfId="23914"/>
    <cellStyle name="SAPBEXHLevel1X 11 2 2 6" xfId="28038"/>
    <cellStyle name="SAPBEXHLevel1X 11 2 3" xfId="8245"/>
    <cellStyle name="SAPBEXHLevel1X 11 2 3 2" xfId="12147"/>
    <cellStyle name="SAPBEXHLevel1X 11 2 3 3" xfId="16632"/>
    <cellStyle name="SAPBEXHLevel1X 11 2 3 4" xfId="20879"/>
    <cellStyle name="SAPBEXHLevel1X 11 2 3 5" xfId="25138"/>
    <cellStyle name="SAPBEXHLevel1X 11 2 3 6" xfId="29245"/>
    <cellStyle name="SAPBEXHLevel1X 11 2 4" xfId="10935"/>
    <cellStyle name="SAPBEXHLevel1X 11 2 5" xfId="14141"/>
    <cellStyle name="SAPBEXHLevel1X 11 2 6" xfId="18384"/>
    <cellStyle name="SAPBEXHLevel1X 11 2 7" xfId="22697"/>
    <cellStyle name="SAPBEXHLevel1X 11 2 8" xfId="26833"/>
    <cellStyle name="SAPBEXHLevel1X 11 3" xfId="5180"/>
    <cellStyle name="SAPBEXHLevel1X 11 3 2" xfId="6450"/>
    <cellStyle name="SAPBEXHLevel1X 11 3 2 2" xfId="4215"/>
    <cellStyle name="SAPBEXHLevel1X 11 3 2 3" xfId="14839"/>
    <cellStyle name="SAPBEXHLevel1X 11 3 2 4" xfId="19094"/>
    <cellStyle name="SAPBEXHLevel1X 11 3 2 5" xfId="23358"/>
    <cellStyle name="SAPBEXHLevel1X 11 3 2 6" xfId="27482"/>
    <cellStyle name="SAPBEXHLevel1X 11 3 3" xfId="7688"/>
    <cellStyle name="SAPBEXHLevel1X 11 3 3 2" xfId="10085"/>
    <cellStyle name="SAPBEXHLevel1X 11 3 3 3" xfId="16075"/>
    <cellStyle name="SAPBEXHLevel1X 11 3 3 4" xfId="20322"/>
    <cellStyle name="SAPBEXHLevel1X 11 3 3 5" xfId="24581"/>
    <cellStyle name="SAPBEXHLevel1X 11 3 3 6" xfId="28688"/>
    <cellStyle name="SAPBEXHLevel1X 11 3 4" xfId="10581"/>
    <cellStyle name="SAPBEXHLevel1X 11 3 5" xfId="13583"/>
    <cellStyle name="SAPBEXHLevel1X 11 3 6" xfId="17827"/>
    <cellStyle name="SAPBEXHLevel1X 11 3 7" xfId="22139"/>
    <cellStyle name="SAPBEXHLevel1X 11 3 8" xfId="26276"/>
    <cellStyle name="SAPBEXHLevel1X 11 4" xfId="9410"/>
    <cellStyle name="SAPBEXHLevel1X 11 5" xfId="12857"/>
    <cellStyle name="SAPBEXHLevel1X 11 6" xfId="17137"/>
    <cellStyle name="SAPBEXHLevel1X 11 7" xfId="21432"/>
    <cellStyle name="SAPBEXHLevel1X 11 8" xfId="25626"/>
    <cellStyle name="SAPBEXHLevel1X 12" xfId="3193"/>
    <cellStyle name="SAPBEXHLevel1X 12 2" xfId="5738"/>
    <cellStyle name="SAPBEXHLevel1X 12 2 2" xfId="7006"/>
    <cellStyle name="SAPBEXHLevel1X 12 2 2 2" xfId="11954"/>
    <cellStyle name="SAPBEXHLevel1X 12 2 2 3" xfId="15394"/>
    <cellStyle name="SAPBEXHLevel1X 12 2 2 4" xfId="19649"/>
    <cellStyle name="SAPBEXHLevel1X 12 2 2 5" xfId="23913"/>
    <cellStyle name="SAPBEXHLevel1X 12 2 2 6" xfId="28037"/>
    <cellStyle name="SAPBEXHLevel1X 12 2 3" xfId="8244"/>
    <cellStyle name="SAPBEXHLevel1X 12 2 3 2" xfId="11373"/>
    <cellStyle name="SAPBEXHLevel1X 12 2 3 3" xfId="16631"/>
    <cellStyle name="SAPBEXHLevel1X 12 2 3 4" xfId="20878"/>
    <cellStyle name="SAPBEXHLevel1X 12 2 3 5" xfId="25137"/>
    <cellStyle name="SAPBEXHLevel1X 12 2 3 6" xfId="29244"/>
    <cellStyle name="SAPBEXHLevel1X 12 2 4" xfId="9024"/>
    <cellStyle name="SAPBEXHLevel1X 12 2 5" xfId="14140"/>
    <cellStyle name="SAPBEXHLevel1X 12 2 6" xfId="18383"/>
    <cellStyle name="SAPBEXHLevel1X 12 2 7" xfId="22696"/>
    <cellStyle name="SAPBEXHLevel1X 12 2 8" xfId="26832"/>
    <cellStyle name="SAPBEXHLevel1X 12 3" xfId="5181"/>
    <cellStyle name="SAPBEXHLevel1X 12 3 2" xfId="6451"/>
    <cellStyle name="SAPBEXHLevel1X 12 3 2 2" xfId="10388"/>
    <cellStyle name="SAPBEXHLevel1X 12 3 2 3" xfId="14840"/>
    <cellStyle name="SAPBEXHLevel1X 12 3 2 4" xfId="19095"/>
    <cellStyle name="SAPBEXHLevel1X 12 3 2 5" xfId="23359"/>
    <cellStyle name="SAPBEXHLevel1X 12 3 2 6" xfId="27483"/>
    <cellStyle name="SAPBEXHLevel1X 12 3 3" xfId="7689"/>
    <cellStyle name="SAPBEXHLevel1X 12 3 3 2" xfId="9269"/>
    <cellStyle name="SAPBEXHLevel1X 12 3 3 3" xfId="16076"/>
    <cellStyle name="SAPBEXHLevel1X 12 3 3 4" xfId="20323"/>
    <cellStyle name="SAPBEXHLevel1X 12 3 3 5" xfId="24582"/>
    <cellStyle name="SAPBEXHLevel1X 12 3 3 6" xfId="28689"/>
    <cellStyle name="SAPBEXHLevel1X 12 3 4" xfId="9108"/>
    <cellStyle name="SAPBEXHLevel1X 12 3 5" xfId="13584"/>
    <cellStyle name="SAPBEXHLevel1X 12 3 6" xfId="17828"/>
    <cellStyle name="SAPBEXHLevel1X 12 3 7" xfId="22140"/>
    <cellStyle name="SAPBEXHLevel1X 12 3 8" xfId="26277"/>
    <cellStyle name="SAPBEXHLevel1X 12 4" xfId="12016"/>
    <cellStyle name="SAPBEXHLevel1X 12 5" xfId="12858"/>
    <cellStyle name="SAPBEXHLevel1X 12 6" xfId="17138"/>
    <cellStyle name="SAPBEXHLevel1X 12 7" xfId="21433"/>
    <cellStyle name="SAPBEXHLevel1X 12 8" xfId="25627"/>
    <cellStyle name="SAPBEXHLevel1X 13" xfId="3539"/>
    <cellStyle name="SAPBEXHLevel1X 13 2" xfId="5737"/>
    <cellStyle name="SAPBEXHLevel1X 13 2 2" xfId="7005"/>
    <cellStyle name="SAPBEXHLevel1X 13 2 2 2" xfId="7395"/>
    <cellStyle name="SAPBEXHLevel1X 13 2 2 3" xfId="15393"/>
    <cellStyle name="SAPBEXHLevel1X 13 2 2 4" xfId="19648"/>
    <cellStyle name="SAPBEXHLevel1X 13 2 2 5" xfId="23912"/>
    <cellStyle name="SAPBEXHLevel1X 13 2 2 6" xfId="28036"/>
    <cellStyle name="SAPBEXHLevel1X 13 2 3" xfId="8243"/>
    <cellStyle name="SAPBEXHLevel1X 13 2 3 2" xfId="11635"/>
    <cellStyle name="SAPBEXHLevel1X 13 2 3 3" xfId="16630"/>
    <cellStyle name="SAPBEXHLevel1X 13 2 3 4" xfId="20877"/>
    <cellStyle name="SAPBEXHLevel1X 13 2 3 5" xfId="25136"/>
    <cellStyle name="SAPBEXHLevel1X 13 2 3 6" xfId="29243"/>
    <cellStyle name="SAPBEXHLevel1X 13 2 4" xfId="10022"/>
    <cellStyle name="SAPBEXHLevel1X 13 2 5" xfId="14139"/>
    <cellStyle name="SAPBEXHLevel1X 13 2 6" xfId="18382"/>
    <cellStyle name="SAPBEXHLevel1X 13 2 7" xfId="22695"/>
    <cellStyle name="SAPBEXHLevel1X 13 2 8" xfId="26831"/>
    <cellStyle name="SAPBEXHLevel1X 13 3" xfId="5182"/>
    <cellStyle name="SAPBEXHLevel1X 13 3 2" xfId="6452"/>
    <cellStyle name="SAPBEXHLevel1X 13 3 2 2" xfId="4436"/>
    <cellStyle name="SAPBEXHLevel1X 13 3 2 3" xfId="14841"/>
    <cellStyle name="SAPBEXHLevel1X 13 3 2 4" xfId="19096"/>
    <cellStyle name="SAPBEXHLevel1X 13 3 2 5" xfId="23360"/>
    <cellStyle name="SAPBEXHLevel1X 13 3 2 6" xfId="27484"/>
    <cellStyle name="SAPBEXHLevel1X 13 3 3" xfId="7690"/>
    <cellStyle name="SAPBEXHLevel1X 13 3 3 2" xfId="10816"/>
    <cellStyle name="SAPBEXHLevel1X 13 3 3 3" xfId="16077"/>
    <cellStyle name="SAPBEXHLevel1X 13 3 3 4" xfId="20324"/>
    <cellStyle name="SAPBEXHLevel1X 13 3 3 5" xfId="24583"/>
    <cellStyle name="SAPBEXHLevel1X 13 3 3 6" xfId="28690"/>
    <cellStyle name="SAPBEXHLevel1X 13 3 4" xfId="9694"/>
    <cellStyle name="SAPBEXHLevel1X 13 3 5" xfId="13585"/>
    <cellStyle name="SAPBEXHLevel1X 13 3 6" xfId="17829"/>
    <cellStyle name="SAPBEXHLevel1X 13 3 7" xfId="22141"/>
    <cellStyle name="SAPBEXHLevel1X 13 3 8" xfId="26278"/>
    <cellStyle name="SAPBEXHLevel1X 13 4" xfId="8818"/>
    <cellStyle name="SAPBEXHLevel1X 13 5" xfId="12859"/>
    <cellStyle name="SAPBEXHLevel1X 13 6" xfId="17139"/>
    <cellStyle name="SAPBEXHLevel1X 13 7" xfId="21434"/>
    <cellStyle name="SAPBEXHLevel1X 13 8" xfId="25628"/>
    <cellStyle name="SAPBEXHLevel1X 14" xfId="3593"/>
    <cellStyle name="SAPBEXHLevel1X 14 2" xfId="5736"/>
    <cellStyle name="SAPBEXHLevel1X 14 2 2" xfId="7004"/>
    <cellStyle name="SAPBEXHLevel1X 14 2 2 2" xfId="11761"/>
    <cellStyle name="SAPBEXHLevel1X 14 2 2 3" xfId="15392"/>
    <cellStyle name="SAPBEXHLevel1X 14 2 2 4" xfId="19647"/>
    <cellStyle name="SAPBEXHLevel1X 14 2 2 5" xfId="23911"/>
    <cellStyle name="SAPBEXHLevel1X 14 2 2 6" xfId="28035"/>
    <cellStyle name="SAPBEXHLevel1X 14 2 3" xfId="8242"/>
    <cellStyle name="SAPBEXHLevel1X 14 2 3 2" xfId="10335"/>
    <cellStyle name="SAPBEXHLevel1X 14 2 3 3" xfId="16629"/>
    <cellStyle name="SAPBEXHLevel1X 14 2 3 4" xfId="20876"/>
    <cellStyle name="SAPBEXHLevel1X 14 2 3 5" xfId="25135"/>
    <cellStyle name="SAPBEXHLevel1X 14 2 3 6" xfId="29242"/>
    <cellStyle name="SAPBEXHLevel1X 14 2 4" xfId="10989"/>
    <cellStyle name="SAPBEXHLevel1X 14 2 5" xfId="14138"/>
    <cellStyle name="SAPBEXHLevel1X 14 2 6" xfId="18381"/>
    <cellStyle name="SAPBEXHLevel1X 14 2 7" xfId="22694"/>
    <cellStyle name="SAPBEXHLevel1X 14 2 8" xfId="26830"/>
    <cellStyle name="SAPBEXHLevel1X 14 3" xfId="5183"/>
    <cellStyle name="SAPBEXHLevel1X 14 3 2" xfId="6453"/>
    <cellStyle name="SAPBEXHLevel1X 14 3 2 2" xfId="4296"/>
    <cellStyle name="SAPBEXHLevel1X 14 3 2 3" xfId="14842"/>
    <cellStyle name="SAPBEXHLevel1X 14 3 2 4" xfId="19097"/>
    <cellStyle name="SAPBEXHLevel1X 14 3 2 5" xfId="23361"/>
    <cellStyle name="SAPBEXHLevel1X 14 3 2 6" xfId="27485"/>
    <cellStyle name="SAPBEXHLevel1X 14 3 3" xfId="7691"/>
    <cellStyle name="SAPBEXHLevel1X 14 3 3 2" xfId="10671"/>
    <cellStyle name="SAPBEXHLevel1X 14 3 3 3" xfId="16078"/>
    <cellStyle name="SAPBEXHLevel1X 14 3 3 4" xfId="20325"/>
    <cellStyle name="SAPBEXHLevel1X 14 3 3 5" xfId="24584"/>
    <cellStyle name="SAPBEXHLevel1X 14 3 3 6" xfId="28691"/>
    <cellStyle name="SAPBEXHLevel1X 14 3 4" xfId="10374"/>
    <cellStyle name="SAPBEXHLevel1X 14 3 5" xfId="13586"/>
    <cellStyle name="SAPBEXHLevel1X 14 3 6" xfId="17830"/>
    <cellStyle name="SAPBEXHLevel1X 14 3 7" xfId="22142"/>
    <cellStyle name="SAPBEXHLevel1X 14 3 8" xfId="26279"/>
    <cellStyle name="SAPBEXHLevel1X 14 4" xfId="11723"/>
    <cellStyle name="SAPBEXHLevel1X 14 5" xfId="12860"/>
    <cellStyle name="SAPBEXHLevel1X 14 6" xfId="17140"/>
    <cellStyle name="SAPBEXHLevel1X 14 7" xfId="21435"/>
    <cellStyle name="SAPBEXHLevel1X 14 8" xfId="25629"/>
    <cellStyle name="SAPBEXHLevel1X 15" xfId="3049"/>
    <cellStyle name="SAPBEXHLevel1X 15 2" xfId="5735"/>
    <cellStyle name="SAPBEXHLevel1X 15 2 2" xfId="7003"/>
    <cellStyle name="SAPBEXHLevel1X 15 2 2 2" xfId="11062"/>
    <cellStyle name="SAPBEXHLevel1X 15 2 2 3" xfId="15391"/>
    <cellStyle name="SAPBEXHLevel1X 15 2 2 4" xfId="19646"/>
    <cellStyle name="SAPBEXHLevel1X 15 2 2 5" xfId="23910"/>
    <cellStyle name="SAPBEXHLevel1X 15 2 2 6" xfId="28034"/>
    <cellStyle name="SAPBEXHLevel1X 15 2 3" xfId="8241"/>
    <cellStyle name="SAPBEXHLevel1X 15 2 3 2" xfId="9171"/>
    <cellStyle name="SAPBEXHLevel1X 15 2 3 3" xfId="16628"/>
    <cellStyle name="SAPBEXHLevel1X 15 2 3 4" xfId="20875"/>
    <cellStyle name="SAPBEXHLevel1X 15 2 3 5" xfId="25134"/>
    <cellStyle name="SAPBEXHLevel1X 15 2 3 6" xfId="29241"/>
    <cellStyle name="SAPBEXHLevel1X 15 2 4" xfId="8577"/>
    <cellStyle name="SAPBEXHLevel1X 15 2 5" xfId="14137"/>
    <cellStyle name="SAPBEXHLevel1X 15 2 6" xfId="18380"/>
    <cellStyle name="SAPBEXHLevel1X 15 2 7" xfId="22693"/>
    <cellStyle name="SAPBEXHLevel1X 15 2 8" xfId="26829"/>
    <cellStyle name="SAPBEXHLevel1X 15 3" xfId="5184"/>
    <cellStyle name="SAPBEXHLevel1X 15 3 2" xfId="6454"/>
    <cellStyle name="SAPBEXHLevel1X 15 3 2 2" xfId="10198"/>
    <cellStyle name="SAPBEXHLevel1X 15 3 2 3" xfId="14843"/>
    <cellStyle name="SAPBEXHLevel1X 15 3 2 4" xfId="19098"/>
    <cellStyle name="SAPBEXHLevel1X 15 3 2 5" xfId="23362"/>
    <cellStyle name="SAPBEXHLevel1X 15 3 2 6" xfId="27486"/>
    <cellStyle name="SAPBEXHLevel1X 15 3 3" xfId="7692"/>
    <cellStyle name="SAPBEXHLevel1X 15 3 3 2" xfId="10222"/>
    <cellStyle name="SAPBEXHLevel1X 15 3 3 3" xfId="16079"/>
    <cellStyle name="SAPBEXHLevel1X 15 3 3 4" xfId="20326"/>
    <cellStyle name="SAPBEXHLevel1X 15 3 3 5" xfId="24585"/>
    <cellStyle name="SAPBEXHLevel1X 15 3 3 6" xfId="28692"/>
    <cellStyle name="SAPBEXHLevel1X 15 3 4" xfId="4153"/>
    <cellStyle name="SAPBEXHLevel1X 15 3 5" xfId="13587"/>
    <cellStyle name="SAPBEXHLevel1X 15 3 6" xfId="17831"/>
    <cellStyle name="SAPBEXHLevel1X 15 3 7" xfId="22143"/>
    <cellStyle name="SAPBEXHLevel1X 15 3 8" xfId="26280"/>
    <cellStyle name="SAPBEXHLevel1X 15 4" xfId="9227"/>
    <cellStyle name="SAPBEXHLevel1X 15 5" xfId="12861"/>
    <cellStyle name="SAPBEXHLevel1X 15 6" xfId="17141"/>
    <cellStyle name="SAPBEXHLevel1X 15 7" xfId="21436"/>
    <cellStyle name="SAPBEXHLevel1X 15 8" xfId="25630"/>
    <cellStyle name="SAPBEXHLevel1X 16" xfId="3304"/>
    <cellStyle name="SAPBEXHLevel1X 16 2" xfId="5734"/>
    <cellStyle name="SAPBEXHLevel1X 16 2 2" xfId="7002"/>
    <cellStyle name="SAPBEXHLevel1X 16 2 2 2" xfId="4624"/>
    <cellStyle name="SAPBEXHLevel1X 16 2 2 3" xfId="15390"/>
    <cellStyle name="SAPBEXHLevel1X 16 2 2 4" xfId="19645"/>
    <cellStyle name="SAPBEXHLevel1X 16 2 2 5" xfId="23909"/>
    <cellStyle name="SAPBEXHLevel1X 16 2 2 6" xfId="28033"/>
    <cellStyle name="SAPBEXHLevel1X 16 2 3" xfId="8240"/>
    <cellStyle name="SAPBEXHLevel1X 16 2 3 2" xfId="11939"/>
    <cellStyle name="SAPBEXHLevel1X 16 2 3 3" xfId="16627"/>
    <cellStyle name="SAPBEXHLevel1X 16 2 3 4" xfId="20874"/>
    <cellStyle name="SAPBEXHLevel1X 16 2 3 5" xfId="25133"/>
    <cellStyle name="SAPBEXHLevel1X 16 2 3 6" xfId="29240"/>
    <cellStyle name="SAPBEXHLevel1X 16 2 4" xfId="4204"/>
    <cellStyle name="SAPBEXHLevel1X 16 2 5" xfId="14136"/>
    <cellStyle name="SAPBEXHLevel1X 16 2 6" xfId="18379"/>
    <cellStyle name="SAPBEXHLevel1X 16 2 7" xfId="22692"/>
    <cellStyle name="SAPBEXHLevel1X 16 2 8" xfId="26828"/>
    <cellStyle name="SAPBEXHLevel1X 16 3" xfId="5185"/>
    <cellStyle name="SAPBEXHLevel1X 16 3 2" xfId="6455"/>
    <cellStyle name="SAPBEXHLevel1X 16 3 2 2" xfId="3986"/>
    <cellStyle name="SAPBEXHLevel1X 16 3 2 3" xfId="14844"/>
    <cellStyle name="SAPBEXHLevel1X 16 3 2 4" xfId="19099"/>
    <cellStyle name="SAPBEXHLevel1X 16 3 2 5" xfId="23363"/>
    <cellStyle name="SAPBEXHLevel1X 16 3 2 6" xfId="27487"/>
    <cellStyle name="SAPBEXHLevel1X 16 3 3" xfId="7693"/>
    <cellStyle name="SAPBEXHLevel1X 16 3 3 2" xfId="12084"/>
    <cellStyle name="SAPBEXHLevel1X 16 3 3 3" xfId="16080"/>
    <cellStyle name="SAPBEXHLevel1X 16 3 3 4" xfId="20327"/>
    <cellStyle name="SAPBEXHLevel1X 16 3 3 5" xfId="24586"/>
    <cellStyle name="SAPBEXHLevel1X 16 3 3 6" xfId="28693"/>
    <cellStyle name="SAPBEXHLevel1X 16 3 4" xfId="9759"/>
    <cellStyle name="SAPBEXHLevel1X 16 3 5" xfId="13588"/>
    <cellStyle name="SAPBEXHLevel1X 16 3 6" xfId="17832"/>
    <cellStyle name="SAPBEXHLevel1X 16 3 7" xfId="22144"/>
    <cellStyle name="SAPBEXHLevel1X 16 3 8" xfId="26281"/>
    <cellStyle name="SAPBEXHLevel1X 16 4" xfId="10387"/>
    <cellStyle name="SAPBEXHLevel1X 16 5" xfId="12862"/>
    <cellStyle name="SAPBEXHLevel1X 16 6" xfId="17142"/>
    <cellStyle name="SAPBEXHLevel1X 16 7" xfId="21437"/>
    <cellStyle name="SAPBEXHLevel1X 16 8" xfId="25631"/>
    <cellStyle name="SAPBEXHLevel1X 17" xfId="3340"/>
    <cellStyle name="SAPBEXHLevel1X 17 2" xfId="5733"/>
    <cellStyle name="SAPBEXHLevel1X 17 2 2" xfId="7001"/>
    <cellStyle name="SAPBEXHLevel1X 17 2 2 2" xfId="6107"/>
    <cellStyle name="SAPBEXHLevel1X 17 2 2 3" xfId="15389"/>
    <cellStyle name="SAPBEXHLevel1X 17 2 2 4" xfId="19644"/>
    <cellStyle name="SAPBEXHLevel1X 17 2 2 5" xfId="23908"/>
    <cellStyle name="SAPBEXHLevel1X 17 2 2 6" xfId="28032"/>
    <cellStyle name="SAPBEXHLevel1X 17 2 3" xfId="8239"/>
    <cellStyle name="SAPBEXHLevel1X 17 2 3 2" xfId="11546"/>
    <cellStyle name="SAPBEXHLevel1X 17 2 3 3" xfId="16626"/>
    <cellStyle name="SAPBEXHLevel1X 17 2 3 4" xfId="20873"/>
    <cellStyle name="SAPBEXHLevel1X 17 2 3 5" xfId="25132"/>
    <cellStyle name="SAPBEXHLevel1X 17 2 3 6" xfId="29239"/>
    <cellStyle name="SAPBEXHLevel1X 17 2 4" xfId="10763"/>
    <cellStyle name="SAPBEXHLevel1X 17 2 5" xfId="14135"/>
    <cellStyle name="SAPBEXHLevel1X 17 2 6" xfId="18378"/>
    <cellStyle name="SAPBEXHLevel1X 17 2 7" xfId="22691"/>
    <cellStyle name="SAPBEXHLevel1X 17 2 8" xfId="26827"/>
    <cellStyle name="SAPBEXHLevel1X 17 3" xfId="5186"/>
    <cellStyle name="SAPBEXHLevel1X 17 3 2" xfId="6456"/>
    <cellStyle name="SAPBEXHLevel1X 17 3 2 2" xfId="11073"/>
    <cellStyle name="SAPBEXHLevel1X 17 3 2 3" xfId="14845"/>
    <cellStyle name="SAPBEXHLevel1X 17 3 2 4" xfId="19100"/>
    <cellStyle name="SAPBEXHLevel1X 17 3 2 5" xfId="23364"/>
    <cellStyle name="SAPBEXHLevel1X 17 3 2 6" xfId="27488"/>
    <cellStyle name="SAPBEXHLevel1X 17 3 3" xfId="7694"/>
    <cellStyle name="SAPBEXHLevel1X 17 3 3 2" xfId="11050"/>
    <cellStyle name="SAPBEXHLevel1X 17 3 3 3" xfId="16081"/>
    <cellStyle name="SAPBEXHLevel1X 17 3 3 4" xfId="20328"/>
    <cellStyle name="SAPBEXHLevel1X 17 3 3 5" xfId="24587"/>
    <cellStyle name="SAPBEXHLevel1X 17 3 3 6" xfId="28694"/>
    <cellStyle name="SAPBEXHLevel1X 17 3 4" xfId="9217"/>
    <cellStyle name="SAPBEXHLevel1X 17 3 5" xfId="13589"/>
    <cellStyle name="SAPBEXHLevel1X 17 3 6" xfId="17833"/>
    <cellStyle name="SAPBEXHLevel1X 17 3 7" xfId="22145"/>
    <cellStyle name="SAPBEXHLevel1X 17 3 8" xfId="26282"/>
    <cellStyle name="SAPBEXHLevel1X 17 4" xfId="11854"/>
    <cellStyle name="SAPBEXHLevel1X 17 5" xfId="12863"/>
    <cellStyle name="SAPBEXHLevel1X 17 6" xfId="17143"/>
    <cellStyle name="SAPBEXHLevel1X 17 7" xfId="21438"/>
    <cellStyle name="SAPBEXHLevel1X 17 8" xfId="25632"/>
    <cellStyle name="SAPBEXHLevel1X 18" xfId="3884"/>
    <cellStyle name="SAPBEXHLevel1X 18 2" xfId="5462"/>
    <cellStyle name="SAPBEXHLevel1X 18 2 2" xfId="6730"/>
    <cellStyle name="SAPBEXHLevel1X 18 2 2 2" xfId="11498"/>
    <cellStyle name="SAPBEXHLevel1X 18 2 2 3" xfId="15118"/>
    <cellStyle name="SAPBEXHLevel1X 18 2 2 4" xfId="19373"/>
    <cellStyle name="SAPBEXHLevel1X 18 2 2 5" xfId="23637"/>
    <cellStyle name="SAPBEXHLevel1X 18 2 2 6" xfId="27761"/>
    <cellStyle name="SAPBEXHLevel1X 18 2 3" xfId="7968"/>
    <cellStyle name="SAPBEXHLevel1X 18 2 3 2" xfId="8756"/>
    <cellStyle name="SAPBEXHLevel1X 18 2 3 3" xfId="16355"/>
    <cellStyle name="SAPBEXHLevel1X 18 2 3 4" xfId="20602"/>
    <cellStyle name="SAPBEXHLevel1X 18 2 3 5" xfId="24861"/>
    <cellStyle name="SAPBEXHLevel1X 18 2 3 6" xfId="28968"/>
    <cellStyle name="SAPBEXHLevel1X 18 2 4" xfId="10854"/>
    <cellStyle name="SAPBEXHLevel1X 18 2 5" xfId="13864"/>
    <cellStyle name="SAPBEXHLevel1X 18 2 6" xfId="18107"/>
    <cellStyle name="SAPBEXHLevel1X 18 2 7" xfId="22420"/>
    <cellStyle name="SAPBEXHLevel1X 18 2 8" xfId="26556"/>
    <cellStyle name="SAPBEXHLevel1X 18 3" xfId="5187"/>
    <cellStyle name="SAPBEXHLevel1X 18 3 2" xfId="6457"/>
    <cellStyle name="SAPBEXHLevel1X 18 3 2 2" xfId="11235"/>
    <cellStyle name="SAPBEXHLevel1X 18 3 2 3" xfId="14846"/>
    <cellStyle name="SAPBEXHLevel1X 18 3 2 4" xfId="19101"/>
    <cellStyle name="SAPBEXHLevel1X 18 3 2 5" xfId="23365"/>
    <cellStyle name="SAPBEXHLevel1X 18 3 2 6" xfId="27489"/>
    <cellStyle name="SAPBEXHLevel1X 18 3 3" xfId="7695"/>
    <cellStyle name="SAPBEXHLevel1X 18 3 3 2" xfId="8923"/>
    <cellStyle name="SAPBEXHLevel1X 18 3 3 3" xfId="16082"/>
    <cellStyle name="SAPBEXHLevel1X 18 3 3 4" xfId="20329"/>
    <cellStyle name="SAPBEXHLevel1X 18 3 3 5" xfId="24588"/>
    <cellStyle name="SAPBEXHLevel1X 18 3 3 6" xfId="28695"/>
    <cellStyle name="SAPBEXHLevel1X 18 3 4" xfId="4196"/>
    <cellStyle name="SAPBEXHLevel1X 18 3 5" xfId="13590"/>
    <cellStyle name="SAPBEXHLevel1X 18 3 6" xfId="17834"/>
    <cellStyle name="SAPBEXHLevel1X 18 3 7" xfId="22146"/>
    <cellStyle name="SAPBEXHLevel1X 18 3 8" xfId="26283"/>
    <cellStyle name="SAPBEXHLevel1X 18 4" xfId="10573"/>
    <cellStyle name="SAPBEXHLevel1X 18 5" xfId="12864"/>
    <cellStyle name="SAPBEXHLevel1X 18 6" xfId="17144"/>
    <cellStyle name="SAPBEXHLevel1X 18 7" xfId="21439"/>
    <cellStyle name="SAPBEXHLevel1X 18 8" xfId="25633"/>
    <cellStyle name="SAPBEXHLevel1X 19" xfId="3534"/>
    <cellStyle name="SAPBEXHLevel1X 19 2" xfId="5732"/>
    <cellStyle name="SAPBEXHLevel1X 19 2 2" xfId="7000"/>
    <cellStyle name="SAPBEXHLevel1X 19 2 2 2" xfId="4271"/>
    <cellStyle name="SAPBEXHLevel1X 19 2 2 3" xfId="15388"/>
    <cellStyle name="SAPBEXHLevel1X 19 2 2 4" xfId="19643"/>
    <cellStyle name="SAPBEXHLevel1X 19 2 2 5" xfId="23907"/>
    <cellStyle name="SAPBEXHLevel1X 19 2 2 6" xfId="28031"/>
    <cellStyle name="SAPBEXHLevel1X 19 2 3" xfId="8238"/>
    <cellStyle name="SAPBEXHLevel1X 19 2 3 2" xfId="3935"/>
    <cellStyle name="SAPBEXHLevel1X 19 2 3 3" xfId="16625"/>
    <cellStyle name="SAPBEXHLevel1X 19 2 3 4" xfId="20872"/>
    <cellStyle name="SAPBEXHLevel1X 19 2 3 5" xfId="25131"/>
    <cellStyle name="SAPBEXHLevel1X 19 2 3 6" xfId="29238"/>
    <cellStyle name="SAPBEXHLevel1X 19 2 4" xfId="10959"/>
    <cellStyle name="SAPBEXHLevel1X 19 2 5" xfId="14134"/>
    <cellStyle name="SAPBEXHLevel1X 19 2 6" xfId="18377"/>
    <cellStyle name="SAPBEXHLevel1X 19 2 7" xfId="22690"/>
    <cellStyle name="SAPBEXHLevel1X 19 2 8" xfId="26826"/>
    <cellStyle name="SAPBEXHLevel1X 19 3" xfId="5188"/>
    <cellStyle name="SAPBEXHLevel1X 19 3 2" xfId="6458"/>
    <cellStyle name="SAPBEXHLevel1X 19 3 2 2" xfId="11517"/>
    <cellStyle name="SAPBEXHLevel1X 19 3 2 3" xfId="14847"/>
    <cellStyle name="SAPBEXHLevel1X 19 3 2 4" xfId="19102"/>
    <cellStyle name="SAPBEXHLevel1X 19 3 2 5" xfId="23366"/>
    <cellStyle name="SAPBEXHLevel1X 19 3 2 6" xfId="27490"/>
    <cellStyle name="SAPBEXHLevel1X 19 3 3" xfId="7696"/>
    <cellStyle name="SAPBEXHLevel1X 19 3 3 2" xfId="10431"/>
    <cellStyle name="SAPBEXHLevel1X 19 3 3 3" xfId="16083"/>
    <cellStyle name="SAPBEXHLevel1X 19 3 3 4" xfId="20330"/>
    <cellStyle name="SAPBEXHLevel1X 19 3 3 5" xfId="24589"/>
    <cellStyle name="SAPBEXHLevel1X 19 3 3 6" xfId="28696"/>
    <cellStyle name="SAPBEXHLevel1X 19 3 4" xfId="8692"/>
    <cellStyle name="SAPBEXHLevel1X 19 3 5" xfId="13591"/>
    <cellStyle name="SAPBEXHLevel1X 19 3 6" xfId="17835"/>
    <cellStyle name="SAPBEXHLevel1X 19 3 7" xfId="22147"/>
    <cellStyle name="SAPBEXHLevel1X 19 3 8" xfId="26284"/>
    <cellStyle name="SAPBEXHLevel1X 19 4" xfId="10890"/>
    <cellStyle name="SAPBEXHLevel1X 19 5" xfId="12865"/>
    <cellStyle name="SAPBEXHLevel1X 19 6" xfId="17145"/>
    <cellStyle name="SAPBEXHLevel1X 19 7" xfId="21440"/>
    <cellStyle name="SAPBEXHLevel1X 19 8" xfId="25634"/>
    <cellStyle name="SAPBEXHLevel1X 2" xfId="3015"/>
    <cellStyle name="SAPBEXHLevel1X 2 2" xfId="5461"/>
    <cellStyle name="SAPBEXHLevel1X 2 2 2" xfId="6729"/>
    <cellStyle name="SAPBEXHLevel1X 2 2 2 2" xfId="8779"/>
    <cellStyle name="SAPBEXHLevel1X 2 2 2 3" xfId="15117"/>
    <cellStyle name="SAPBEXHLevel1X 2 2 2 4" xfId="19372"/>
    <cellStyle name="SAPBEXHLevel1X 2 2 2 5" xfId="23636"/>
    <cellStyle name="SAPBEXHLevel1X 2 2 2 6" xfId="27760"/>
    <cellStyle name="SAPBEXHLevel1X 2 2 3" xfId="7967"/>
    <cellStyle name="SAPBEXHLevel1X 2 2 3 2" xfId="12122"/>
    <cellStyle name="SAPBEXHLevel1X 2 2 3 3" xfId="16354"/>
    <cellStyle name="SAPBEXHLevel1X 2 2 3 4" xfId="20601"/>
    <cellStyle name="SAPBEXHLevel1X 2 2 3 5" xfId="24860"/>
    <cellStyle name="SAPBEXHLevel1X 2 2 3 6" xfId="28967"/>
    <cellStyle name="SAPBEXHLevel1X 2 2 4" xfId="4119"/>
    <cellStyle name="SAPBEXHLevel1X 2 2 5" xfId="13863"/>
    <cellStyle name="SAPBEXHLevel1X 2 2 6" xfId="18106"/>
    <cellStyle name="SAPBEXHLevel1X 2 2 7" xfId="22419"/>
    <cellStyle name="SAPBEXHLevel1X 2 2 8" xfId="26555"/>
    <cellStyle name="SAPBEXHLevel1X 2 3" xfId="5189"/>
    <cellStyle name="SAPBEXHLevel1X 2 3 2" xfId="6459"/>
    <cellStyle name="SAPBEXHLevel1X 2 3 2 2" xfId="9676"/>
    <cellStyle name="SAPBEXHLevel1X 2 3 2 3" xfId="14848"/>
    <cellStyle name="SAPBEXHLevel1X 2 3 2 4" xfId="19103"/>
    <cellStyle name="SAPBEXHLevel1X 2 3 2 5" xfId="23367"/>
    <cellStyle name="SAPBEXHLevel1X 2 3 2 6" xfId="27491"/>
    <cellStyle name="SAPBEXHLevel1X 2 3 3" xfId="7697"/>
    <cellStyle name="SAPBEXHLevel1X 2 3 3 2" xfId="9195"/>
    <cellStyle name="SAPBEXHLevel1X 2 3 3 3" xfId="16084"/>
    <cellStyle name="SAPBEXHLevel1X 2 3 3 4" xfId="20331"/>
    <cellStyle name="SAPBEXHLevel1X 2 3 3 5" xfId="24590"/>
    <cellStyle name="SAPBEXHLevel1X 2 3 3 6" xfId="28697"/>
    <cellStyle name="SAPBEXHLevel1X 2 3 4" xfId="8849"/>
    <cellStyle name="SAPBEXHLevel1X 2 3 5" xfId="13592"/>
    <cellStyle name="SAPBEXHLevel1X 2 3 6" xfId="17836"/>
    <cellStyle name="SAPBEXHLevel1X 2 3 7" xfId="22148"/>
    <cellStyle name="SAPBEXHLevel1X 2 3 8" xfId="26285"/>
    <cellStyle name="SAPBEXHLevel1X 2 4" xfId="11870"/>
    <cellStyle name="SAPBEXHLevel1X 2 5" xfId="12866"/>
    <cellStyle name="SAPBEXHLevel1X 2 6" xfId="17146"/>
    <cellStyle name="SAPBEXHLevel1X 2 7" xfId="21441"/>
    <cellStyle name="SAPBEXHLevel1X 2 8" xfId="25635"/>
    <cellStyle name="SAPBEXHLevel1X 20" xfId="5741"/>
    <cellStyle name="SAPBEXHLevel1X 20 2" xfId="7009"/>
    <cellStyle name="SAPBEXHLevel1X 20 2 2" xfId="4625"/>
    <cellStyle name="SAPBEXHLevel1X 20 2 3" xfId="15397"/>
    <cellStyle name="SAPBEXHLevel1X 20 2 4" xfId="19652"/>
    <cellStyle name="SAPBEXHLevel1X 20 2 5" xfId="23916"/>
    <cellStyle name="SAPBEXHLevel1X 20 2 6" xfId="28040"/>
    <cellStyle name="SAPBEXHLevel1X 20 3" xfId="8247"/>
    <cellStyle name="SAPBEXHLevel1X 20 3 2" xfId="8745"/>
    <cellStyle name="SAPBEXHLevel1X 20 3 3" xfId="16634"/>
    <cellStyle name="SAPBEXHLevel1X 20 3 4" xfId="20881"/>
    <cellStyle name="SAPBEXHLevel1X 20 3 5" xfId="25140"/>
    <cellStyle name="SAPBEXHLevel1X 20 3 6" xfId="29247"/>
    <cellStyle name="SAPBEXHLevel1X 20 4" xfId="11712"/>
    <cellStyle name="SAPBEXHLevel1X 20 5" xfId="14143"/>
    <cellStyle name="SAPBEXHLevel1X 20 6" xfId="18386"/>
    <cellStyle name="SAPBEXHLevel1X 20 7" xfId="22699"/>
    <cellStyle name="SAPBEXHLevel1X 20 8" xfId="26835"/>
    <cellStyle name="SAPBEXHLevel1X 21" xfId="5178"/>
    <cellStyle name="SAPBEXHLevel1X 21 2" xfId="6448"/>
    <cellStyle name="SAPBEXHLevel1X 21 2 2" xfId="4590"/>
    <cellStyle name="SAPBEXHLevel1X 21 2 3" xfId="14837"/>
    <cellStyle name="SAPBEXHLevel1X 21 2 4" xfId="19092"/>
    <cellStyle name="SAPBEXHLevel1X 21 2 5" xfId="23356"/>
    <cellStyle name="SAPBEXHLevel1X 21 2 6" xfId="27480"/>
    <cellStyle name="SAPBEXHLevel1X 21 3" xfId="7686"/>
    <cellStyle name="SAPBEXHLevel1X 21 3 2" xfId="12083"/>
    <cellStyle name="SAPBEXHLevel1X 21 3 3" xfId="16073"/>
    <cellStyle name="SAPBEXHLevel1X 21 3 4" xfId="20320"/>
    <cellStyle name="SAPBEXHLevel1X 21 3 5" xfId="24579"/>
    <cellStyle name="SAPBEXHLevel1X 21 3 6" xfId="28686"/>
    <cellStyle name="SAPBEXHLevel1X 21 4" xfId="9827"/>
    <cellStyle name="SAPBEXHLevel1X 21 5" xfId="13581"/>
    <cellStyle name="SAPBEXHLevel1X 21 6" xfId="17825"/>
    <cellStyle name="SAPBEXHLevel1X 21 7" xfId="22137"/>
    <cellStyle name="SAPBEXHLevel1X 21 8" xfId="26274"/>
    <cellStyle name="SAPBEXHLevel1X 22" xfId="10812"/>
    <cellStyle name="SAPBEXHLevel1X 23" xfId="12294"/>
    <cellStyle name="SAPBEXHLevel1X 24" xfId="13119"/>
    <cellStyle name="SAPBEXHLevel1X 25" xfId="12444"/>
    <cellStyle name="SAPBEXHLevel1X 26" xfId="21694"/>
    <cellStyle name="SAPBEXHLevel1X 3" xfId="3016"/>
    <cellStyle name="SAPBEXHLevel1X 3 2" xfId="5731"/>
    <cellStyle name="SAPBEXHLevel1X 3 2 2" xfId="6999"/>
    <cellStyle name="SAPBEXHLevel1X 3 2 2 2" xfId="10828"/>
    <cellStyle name="SAPBEXHLevel1X 3 2 2 3" xfId="15387"/>
    <cellStyle name="SAPBEXHLevel1X 3 2 2 4" xfId="19642"/>
    <cellStyle name="SAPBEXHLevel1X 3 2 2 5" xfId="23906"/>
    <cellStyle name="SAPBEXHLevel1X 3 2 2 6" xfId="28030"/>
    <cellStyle name="SAPBEXHLevel1X 3 2 3" xfId="8237"/>
    <cellStyle name="SAPBEXHLevel1X 3 2 3 2" xfId="10417"/>
    <cellStyle name="SAPBEXHLevel1X 3 2 3 3" xfId="16624"/>
    <cellStyle name="SAPBEXHLevel1X 3 2 3 4" xfId="20871"/>
    <cellStyle name="SAPBEXHLevel1X 3 2 3 5" xfId="25130"/>
    <cellStyle name="SAPBEXHLevel1X 3 2 3 6" xfId="29237"/>
    <cellStyle name="SAPBEXHLevel1X 3 2 4" xfId="11679"/>
    <cellStyle name="SAPBEXHLevel1X 3 2 5" xfId="14133"/>
    <cellStyle name="SAPBEXHLevel1X 3 2 6" xfId="18376"/>
    <cellStyle name="SAPBEXHLevel1X 3 2 7" xfId="22689"/>
    <cellStyle name="SAPBEXHLevel1X 3 2 8" xfId="26825"/>
    <cellStyle name="SAPBEXHLevel1X 3 3" xfId="5190"/>
    <cellStyle name="SAPBEXHLevel1X 3 3 2" xfId="6460"/>
    <cellStyle name="SAPBEXHLevel1X 3 3 2 2" xfId="9529"/>
    <cellStyle name="SAPBEXHLevel1X 3 3 2 3" xfId="14849"/>
    <cellStyle name="SAPBEXHLevel1X 3 3 2 4" xfId="19104"/>
    <cellStyle name="SAPBEXHLevel1X 3 3 2 5" xfId="23368"/>
    <cellStyle name="SAPBEXHLevel1X 3 3 2 6" xfId="27492"/>
    <cellStyle name="SAPBEXHLevel1X 3 3 3" xfId="7698"/>
    <cellStyle name="SAPBEXHLevel1X 3 3 3 2" xfId="8738"/>
    <cellStyle name="SAPBEXHLevel1X 3 3 3 3" xfId="16085"/>
    <cellStyle name="SAPBEXHLevel1X 3 3 3 4" xfId="20332"/>
    <cellStyle name="SAPBEXHLevel1X 3 3 3 5" xfId="24591"/>
    <cellStyle name="SAPBEXHLevel1X 3 3 3 6" xfId="28698"/>
    <cellStyle name="SAPBEXHLevel1X 3 3 4" xfId="10173"/>
    <cellStyle name="SAPBEXHLevel1X 3 3 5" xfId="13593"/>
    <cellStyle name="SAPBEXHLevel1X 3 3 6" xfId="17837"/>
    <cellStyle name="SAPBEXHLevel1X 3 3 7" xfId="22149"/>
    <cellStyle name="SAPBEXHLevel1X 3 3 8" xfId="26286"/>
    <cellStyle name="SAPBEXHLevel1X 3 4" xfId="10593"/>
    <cellStyle name="SAPBEXHLevel1X 3 5" xfId="12867"/>
    <cellStyle name="SAPBEXHLevel1X 3 6" xfId="17147"/>
    <cellStyle name="SAPBEXHLevel1X 3 7" xfId="21442"/>
    <cellStyle name="SAPBEXHLevel1X 3 8" xfId="25636"/>
    <cellStyle name="SAPBEXHLevel1X 4" xfId="3506"/>
    <cellStyle name="SAPBEXHLevel1X 4 2" xfId="5730"/>
    <cellStyle name="SAPBEXHLevel1X 4 2 2" xfId="6998"/>
    <cellStyle name="SAPBEXHLevel1X 4 2 2 2" xfId="11438"/>
    <cellStyle name="SAPBEXHLevel1X 4 2 2 3" xfId="15386"/>
    <cellStyle name="SAPBEXHLevel1X 4 2 2 4" xfId="19641"/>
    <cellStyle name="SAPBEXHLevel1X 4 2 2 5" xfId="23905"/>
    <cellStyle name="SAPBEXHLevel1X 4 2 2 6" xfId="28029"/>
    <cellStyle name="SAPBEXHLevel1X 4 2 3" xfId="8236"/>
    <cellStyle name="SAPBEXHLevel1X 4 2 3 2" xfId="12158"/>
    <cellStyle name="SAPBEXHLevel1X 4 2 3 3" xfId="16623"/>
    <cellStyle name="SAPBEXHLevel1X 4 2 3 4" xfId="20870"/>
    <cellStyle name="SAPBEXHLevel1X 4 2 3 5" xfId="25129"/>
    <cellStyle name="SAPBEXHLevel1X 4 2 3 6" xfId="29236"/>
    <cellStyle name="SAPBEXHLevel1X 4 2 4" xfId="8860"/>
    <cellStyle name="SAPBEXHLevel1X 4 2 5" xfId="14132"/>
    <cellStyle name="SAPBEXHLevel1X 4 2 6" xfId="18375"/>
    <cellStyle name="SAPBEXHLevel1X 4 2 7" xfId="22688"/>
    <cellStyle name="SAPBEXHLevel1X 4 2 8" xfId="26824"/>
    <cellStyle name="SAPBEXHLevel1X 4 3" xfId="5191"/>
    <cellStyle name="SAPBEXHLevel1X 4 3 2" xfId="6461"/>
    <cellStyle name="SAPBEXHLevel1X 4 3 2 2" xfId="11327"/>
    <cellStyle name="SAPBEXHLevel1X 4 3 2 3" xfId="14850"/>
    <cellStyle name="SAPBEXHLevel1X 4 3 2 4" xfId="19105"/>
    <cellStyle name="SAPBEXHLevel1X 4 3 2 5" xfId="23369"/>
    <cellStyle name="SAPBEXHLevel1X 4 3 2 6" xfId="27493"/>
    <cellStyle name="SAPBEXHLevel1X 4 3 3" xfId="7699"/>
    <cellStyle name="SAPBEXHLevel1X 4 3 3 2" xfId="8895"/>
    <cellStyle name="SAPBEXHLevel1X 4 3 3 3" xfId="16086"/>
    <cellStyle name="SAPBEXHLevel1X 4 3 3 4" xfId="20333"/>
    <cellStyle name="SAPBEXHLevel1X 4 3 3 5" xfId="24592"/>
    <cellStyle name="SAPBEXHLevel1X 4 3 3 6" xfId="28699"/>
    <cellStyle name="SAPBEXHLevel1X 4 3 4" xfId="8671"/>
    <cellStyle name="SAPBEXHLevel1X 4 3 5" xfId="13594"/>
    <cellStyle name="SAPBEXHLevel1X 4 3 6" xfId="17838"/>
    <cellStyle name="SAPBEXHLevel1X 4 3 7" xfId="22150"/>
    <cellStyle name="SAPBEXHLevel1X 4 3 8" xfId="26287"/>
    <cellStyle name="SAPBEXHLevel1X 4 4" xfId="10389"/>
    <cellStyle name="SAPBEXHLevel1X 4 5" xfId="12868"/>
    <cellStyle name="SAPBEXHLevel1X 4 6" xfId="17148"/>
    <cellStyle name="SAPBEXHLevel1X 4 7" xfId="21443"/>
    <cellStyle name="SAPBEXHLevel1X 4 8" xfId="25637"/>
    <cellStyle name="SAPBEXHLevel1X 5" xfId="3324"/>
    <cellStyle name="SAPBEXHLevel1X 5 2" xfId="5729"/>
    <cellStyle name="SAPBEXHLevel1X 5 2 2" xfId="6997"/>
    <cellStyle name="SAPBEXHLevel1X 5 2 2 2" xfId="8935"/>
    <cellStyle name="SAPBEXHLevel1X 5 2 2 3" xfId="15385"/>
    <cellStyle name="SAPBEXHLevel1X 5 2 2 4" xfId="19640"/>
    <cellStyle name="SAPBEXHLevel1X 5 2 2 5" xfId="23904"/>
    <cellStyle name="SAPBEXHLevel1X 5 2 2 6" xfId="28028"/>
    <cellStyle name="SAPBEXHLevel1X 5 2 3" xfId="8235"/>
    <cellStyle name="SAPBEXHLevel1X 5 2 3 2" xfId="9255"/>
    <cellStyle name="SAPBEXHLevel1X 5 2 3 3" xfId="16622"/>
    <cellStyle name="SAPBEXHLevel1X 5 2 3 4" xfId="20869"/>
    <cellStyle name="SAPBEXHLevel1X 5 2 3 5" xfId="25128"/>
    <cellStyle name="SAPBEXHLevel1X 5 2 3 6" xfId="29235"/>
    <cellStyle name="SAPBEXHLevel1X 5 2 4" xfId="9860"/>
    <cellStyle name="SAPBEXHLevel1X 5 2 5" xfId="14131"/>
    <cellStyle name="SAPBEXHLevel1X 5 2 6" xfId="18374"/>
    <cellStyle name="SAPBEXHLevel1X 5 2 7" xfId="22687"/>
    <cellStyle name="SAPBEXHLevel1X 5 2 8" xfId="26823"/>
    <cellStyle name="SAPBEXHLevel1X 5 3" xfId="5192"/>
    <cellStyle name="SAPBEXHLevel1X 5 3 2" xfId="6462"/>
    <cellStyle name="SAPBEXHLevel1X 5 3 2 2" xfId="4021"/>
    <cellStyle name="SAPBEXHLevel1X 5 3 2 3" xfId="14851"/>
    <cellStyle name="SAPBEXHLevel1X 5 3 2 4" xfId="19106"/>
    <cellStyle name="SAPBEXHLevel1X 5 3 2 5" xfId="23370"/>
    <cellStyle name="SAPBEXHLevel1X 5 3 2 6" xfId="27494"/>
    <cellStyle name="SAPBEXHLevel1X 5 3 3" xfId="7700"/>
    <cellStyle name="SAPBEXHLevel1X 5 3 3 2" xfId="6094"/>
    <cellStyle name="SAPBEXHLevel1X 5 3 3 3" xfId="16087"/>
    <cellStyle name="SAPBEXHLevel1X 5 3 3 4" xfId="20334"/>
    <cellStyle name="SAPBEXHLevel1X 5 3 3 5" xfId="24593"/>
    <cellStyle name="SAPBEXHLevel1X 5 3 3 6" xfId="28700"/>
    <cellStyle name="SAPBEXHLevel1X 5 3 4" xfId="11860"/>
    <cellStyle name="SAPBEXHLevel1X 5 3 5" xfId="13595"/>
    <cellStyle name="SAPBEXHLevel1X 5 3 6" xfId="17839"/>
    <cellStyle name="SAPBEXHLevel1X 5 3 7" xfId="22151"/>
    <cellStyle name="SAPBEXHLevel1X 5 3 8" xfId="26288"/>
    <cellStyle name="SAPBEXHLevel1X 5 4" xfId="11516"/>
    <cellStyle name="SAPBEXHLevel1X 5 5" xfId="12869"/>
    <cellStyle name="SAPBEXHLevel1X 5 6" xfId="17149"/>
    <cellStyle name="SAPBEXHLevel1X 5 7" xfId="21444"/>
    <cellStyle name="SAPBEXHLevel1X 5 8" xfId="25638"/>
    <cellStyle name="SAPBEXHLevel1X 6" xfId="3079"/>
    <cellStyle name="SAPBEXHLevel1X 6 2" xfId="5728"/>
    <cellStyle name="SAPBEXHLevel1X 6 2 2" xfId="6996"/>
    <cellStyle name="SAPBEXHLevel1X 6 2 2 2" xfId="4386"/>
    <cellStyle name="SAPBEXHLevel1X 6 2 2 3" xfId="15384"/>
    <cellStyle name="SAPBEXHLevel1X 6 2 2 4" xfId="19639"/>
    <cellStyle name="SAPBEXHLevel1X 6 2 2 5" xfId="23903"/>
    <cellStyle name="SAPBEXHLevel1X 6 2 2 6" xfId="28027"/>
    <cellStyle name="SAPBEXHLevel1X 6 2 3" xfId="8234"/>
    <cellStyle name="SAPBEXHLevel1X 6 2 3 2" xfId="12166"/>
    <cellStyle name="SAPBEXHLevel1X 6 2 3 3" xfId="16621"/>
    <cellStyle name="SAPBEXHLevel1X 6 2 3 4" xfId="20868"/>
    <cellStyle name="SAPBEXHLevel1X 6 2 3 5" xfId="25127"/>
    <cellStyle name="SAPBEXHLevel1X 6 2 3 6" xfId="29234"/>
    <cellStyle name="SAPBEXHLevel1X 6 2 4" xfId="11413"/>
    <cellStyle name="SAPBEXHLevel1X 6 2 5" xfId="14130"/>
    <cellStyle name="SAPBEXHLevel1X 6 2 6" xfId="18373"/>
    <cellStyle name="SAPBEXHLevel1X 6 2 7" xfId="22686"/>
    <cellStyle name="SAPBEXHLevel1X 6 2 8" xfId="26822"/>
    <cellStyle name="SAPBEXHLevel1X 6 3" xfId="5193"/>
    <cellStyle name="SAPBEXHLevel1X 6 3 2" xfId="6463"/>
    <cellStyle name="SAPBEXHLevel1X 6 3 2 2" xfId="9943"/>
    <cellStyle name="SAPBEXHLevel1X 6 3 2 3" xfId="14852"/>
    <cellStyle name="SAPBEXHLevel1X 6 3 2 4" xfId="19107"/>
    <cellStyle name="SAPBEXHLevel1X 6 3 2 5" xfId="23371"/>
    <cellStyle name="SAPBEXHLevel1X 6 3 2 6" xfId="27495"/>
    <cellStyle name="SAPBEXHLevel1X 6 3 3" xfId="7701"/>
    <cellStyle name="SAPBEXHLevel1X 6 3 3 2" xfId="12086"/>
    <cellStyle name="SAPBEXHLevel1X 6 3 3 3" xfId="16088"/>
    <cellStyle name="SAPBEXHLevel1X 6 3 3 4" xfId="20335"/>
    <cellStyle name="SAPBEXHLevel1X 6 3 3 5" xfId="24594"/>
    <cellStyle name="SAPBEXHLevel1X 6 3 3 6" xfId="28701"/>
    <cellStyle name="SAPBEXHLevel1X 6 3 4" xfId="9419"/>
    <cellStyle name="SAPBEXHLevel1X 6 3 5" xfId="13596"/>
    <cellStyle name="SAPBEXHLevel1X 6 3 6" xfId="17840"/>
    <cellStyle name="SAPBEXHLevel1X 6 3 7" xfId="22152"/>
    <cellStyle name="SAPBEXHLevel1X 6 3 8" xfId="26289"/>
    <cellStyle name="SAPBEXHLevel1X 6 4" xfId="8835"/>
    <cellStyle name="SAPBEXHLevel1X 6 5" xfId="12870"/>
    <cellStyle name="SAPBEXHLevel1X 6 6" xfId="17150"/>
    <cellStyle name="SAPBEXHLevel1X 6 7" xfId="21445"/>
    <cellStyle name="SAPBEXHLevel1X 6 8" xfId="25639"/>
    <cellStyle name="SAPBEXHLevel1X 7" xfId="3771"/>
    <cellStyle name="SAPBEXHLevel1X 7 2" xfId="5727"/>
    <cellStyle name="SAPBEXHLevel1X 7 2 2" xfId="6995"/>
    <cellStyle name="SAPBEXHLevel1X 7 2 2 2" xfId="4623"/>
    <cellStyle name="SAPBEXHLevel1X 7 2 2 3" xfId="15383"/>
    <cellStyle name="SAPBEXHLevel1X 7 2 2 4" xfId="19638"/>
    <cellStyle name="SAPBEXHLevel1X 7 2 2 5" xfId="23902"/>
    <cellStyle name="SAPBEXHLevel1X 7 2 2 6" xfId="28026"/>
    <cellStyle name="SAPBEXHLevel1X 7 2 3" xfId="8233"/>
    <cellStyle name="SAPBEXHLevel1X 7 2 3 2" xfId="4067"/>
    <cellStyle name="SAPBEXHLevel1X 7 2 3 3" xfId="16620"/>
    <cellStyle name="SAPBEXHLevel1X 7 2 3 4" xfId="20867"/>
    <cellStyle name="SAPBEXHLevel1X 7 2 3 5" xfId="25126"/>
    <cellStyle name="SAPBEXHLevel1X 7 2 3 6" xfId="29233"/>
    <cellStyle name="SAPBEXHLevel1X 7 2 4" xfId="8991"/>
    <cellStyle name="SAPBEXHLevel1X 7 2 5" xfId="14129"/>
    <cellStyle name="SAPBEXHLevel1X 7 2 6" xfId="18372"/>
    <cellStyle name="SAPBEXHLevel1X 7 2 7" xfId="22685"/>
    <cellStyle name="SAPBEXHLevel1X 7 2 8" xfId="26821"/>
    <cellStyle name="SAPBEXHLevel1X 7 3" xfId="5194"/>
    <cellStyle name="SAPBEXHLevel1X 7 3 2" xfId="6464"/>
    <cellStyle name="SAPBEXHLevel1X 7 3 2 2" xfId="10107"/>
    <cellStyle name="SAPBEXHLevel1X 7 3 2 3" xfId="14853"/>
    <cellStyle name="SAPBEXHLevel1X 7 3 2 4" xfId="19108"/>
    <cellStyle name="SAPBEXHLevel1X 7 3 2 5" xfId="23372"/>
    <cellStyle name="SAPBEXHLevel1X 7 3 2 6" xfId="27496"/>
    <cellStyle name="SAPBEXHLevel1X 7 3 3" xfId="7702"/>
    <cellStyle name="SAPBEXHLevel1X 7 3 3 2" xfId="8762"/>
    <cellStyle name="SAPBEXHLevel1X 7 3 3 3" xfId="16089"/>
    <cellStyle name="SAPBEXHLevel1X 7 3 3 4" xfId="20336"/>
    <cellStyle name="SAPBEXHLevel1X 7 3 3 5" xfId="24595"/>
    <cellStyle name="SAPBEXHLevel1X 7 3 3 6" xfId="28702"/>
    <cellStyle name="SAPBEXHLevel1X 7 3 4" xfId="10272"/>
    <cellStyle name="SAPBEXHLevel1X 7 3 5" xfId="13597"/>
    <cellStyle name="SAPBEXHLevel1X 7 3 6" xfId="17841"/>
    <cellStyle name="SAPBEXHLevel1X 7 3 7" xfId="22153"/>
    <cellStyle name="SAPBEXHLevel1X 7 3 8" xfId="26290"/>
    <cellStyle name="SAPBEXHLevel1X 7 4" xfId="11703"/>
    <cellStyle name="SAPBEXHLevel1X 7 5" xfId="12871"/>
    <cellStyle name="SAPBEXHLevel1X 7 6" xfId="17151"/>
    <cellStyle name="SAPBEXHLevel1X 7 7" xfId="21446"/>
    <cellStyle name="SAPBEXHLevel1X 7 8" xfId="25640"/>
    <cellStyle name="SAPBEXHLevel1X 8" xfId="3772"/>
    <cellStyle name="SAPBEXHLevel1X 8 2" xfId="5726"/>
    <cellStyle name="SAPBEXHLevel1X 8 2 2" xfId="6994"/>
    <cellStyle name="SAPBEXHLevel1X 8 2 2 2" xfId="11337"/>
    <cellStyle name="SAPBEXHLevel1X 8 2 2 3" xfId="15382"/>
    <cellStyle name="SAPBEXHLevel1X 8 2 2 4" xfId="19637"/>
    <cellStyle name="SAPBEXHLevel1X 8 2 2 5" xfId="23901"/>
    <cellStyle name="SAPBEXHLevel1X 8 2 2 6" xfId="28025"/>
    <cellStyle name="SAPBEXHLevel1X 8 2 3" xfId="8232"/>
    <cellStyle name="SAPBEXHLevel1X 8 2 3 2" xfId="8742"/>
    <cellStyle name="SAPBEXHLevel1X 8 2 3 3" xfId="16619"/>
    <cellStyle name="SAPBEXHLevel1X 8 2 3 4" xfId="20866"/>
    <cellStyle name="SAPBEXHLevel1X 8 2 3 5" xfId="25125"/>
    <cellStyle name="SAPBEXHLevel1X 8 2 3 6" xfId="29232"/>
    <cellStyle name="SAPBEXHLevel1X 8 2 4" xfId="11121"/>
    <cellStyle name="SAPBEXHLevel1X 8 2 5" xfId="14128"/>
    <cellStyle name="SAPBEXHLevel1X 8 2 6" xfId="18371"/>
    <cellStyle name="SAPBEXHLevel1X 8 2 7" xfId="22684"/>
    <cellStyle name="SAPBEXHLevel1X 8 2 8" xfId="26820"/>
    <cellStyle name="SAPBEXHLevel1X 8 3" xfId="5195"/>
    <cellStyle name="SAPBEXHLevel1X 8 3 2" xfId="6465"/>
    <cellStyle name="SAPBEXHLevel1X 8 3 2 2" xfId="9133"/>
    <cellStyle name="SAPBEXHLevel1X 8 3 2 3" xfId="14854"/>
    <cellStyle name="SAPBEXHLevel1X 8 3 2 4" xfId="19109"/>
    <cellStyle name="SAPBEXHLevel1X 8 3 2 5" xfId="23373"/>
    <cellStyle name="SAPBEXHLevel1X 8 3 2 6" xfId="27497"/>
    <cellStyle name="SAPBEXHLevel1X 8 3 3" xfId="7703"/>
    <cellStyle name="SAPBEXHLevel1X 8 3 3 2" xfId="10645"/>
    <cellStyle name="SAPBEXHLevel1X 8 3 3 3" xfId="16090"/>
    <cellStyle name="SAPBEXHLevel1X 8 3 3 4" xfId="20337"/>
    <cellStyle name="SAPBEXHLevel1X 8 3 3 5" xfId="24596"/>
    <cellStyle name="SAPBEXHLevel1X 8 3 3 6" xfId="28703"/>
    <cellStyle name="SAPBEXHLevel1X 8 3 4" xfId="9850"/>
    <cellStyle name="SAPBEXHLevel1X 8 3 5" xfId="13598"/>
    <cellStyle name="SAPBEXHLevel1X 8 3 6" xfId="17842"/>
    <cellStyle name="SAPBEXHLevel1X 8 3 7" xfId="22154"/>
    <cellStyle name="SAPBEXHLevel1X 8 3 8" xfId="26291"/>
    <cellStyle name="SAPBEXHLevel1X 8 4" xfId="9728"/>
    <cellStyle name="SAPBEXHLevel1X 8 5" xfId="12872"/>
    <cellStyle name="SAPBEXHLevel1X 8 6" xfId="17152"/>
    <cellStyle name="SAPBEXHLevel1X 8 7" xfId="21447"/>
    <cellStyle name="SAPBEXHLevel1X 8 8" xfId="25641"/>
    <cellStyle name="SAPBEXHLevel1X 9" xfId="3737"/>
    <cellStyle name="SAPBEXHLevel1X 9 2" xfId="5725"/>
    <cellStyle name="SAPBEXHLevel1X 9 2 2" xfId="6993"/>
    <cellStyle name="SAPBEXHLevel1X 9 2 2 2" xfId="11173"/>
    <cellStyle name="SAPBEXHLevel1X 9 2 2 3" xfId="15381"/>
    <cellStyle name="SAPBEXHLevel1X 9 2 2 4" xfId="19636"/>
    <cellStyle name="SAPBEXHLevel1X 9 2 2 5" xfId="23900"/>
    <cellStyle name="SAPBEXHLevel1X 9 2 2 6" xfId="28024"/>
    <cellStyle name="SAPBEXHLevel1X 9 2 3" xfId="8231"/>
    <cellStyle name="SAPBEXHLevel1X 9 2 3 2" xfId="11464"/>
    <cellStyle name="SAPBEXHLevel1X 9 2 3 3" xfId="16618"/>
    <cellStyle name="SAPBEXHLevel1X 9 2 3 4" xfId="20865"/>
    <cellStyle name="SAPBEXHLevel1X 9 2 3 5" xfId="25124"/>
    <cellStyle name="SAPBEXHLevel1X 9 2 3 6" xfId="29231"/>
    <cellStyle name="SAPBEXHLevel1X 9 2 4" xfId="4478"/>
    <cellStyle name="SAPBEXHLevel1X 9 2 5" xfId="14127"/>
    <cellStyle name="SAPBEXHLevel1X 9 2 6" xfId="18370"/>
    <cellStyle name="SAPBEXHLevel1X 9 2 7" xfId="22683"/>
    <cellStyle name="SAPBEXHLevel1X 9 2 8" xfId="26819"/>
    <cellStyle name="SAPBEXHLevel1X 9 3" xfId="5196"/>
    <cellStyle name="SAPBEXHLevel1X 9 3 2" xfId="6466"/>
    <cellStyle name="SAPBEXHLevel1X 9 3 2 2" xfId="10837"/>
    <cellStyle name="SAPBEXHLevel1X 9 3 2 3" xfId="14855"/>
    <cellStyle name="SAPBEXHLevel1X 9 3 2 4" xfId="19110"/>
    <cellStyle name="SAPBEXHLevel1X 9 3 2 5" xfId="23374"/>
    <cellStyle name="SAPBEXHLevel1X 9 3 2 6" xfId="27498"/>
    <cellStyle name="SAPBEXHLevel1X 9 3 3" xfId="7704"/>
    <cellStyle name="SAPBEXHLevel1X 9 3 3 2" xfId="11560"/>
    <cellStyle name="SAPBEXHLevel1X 9 3 3 3" xfId="16091"/>
    <cellStyle name="SAPBEXHLevel1X 9 3 3 4" xfId="20338"/>
    <cellStyle name="SAPBEXHLevel1X 9 3 3 5" xfId="24597"/>
    <cellStyle name="SAPBEXHLevel1X 9 3 3 6" xfId="28704"/>
    <cellStyle name="SAPBEXHLevel1X 9 3 4" xfId="10011"/>
    <cellStyle name="SAPBEXHLevel1X 9 3 5" xfId="13599"/>
    <cellStyle name="SAPBEXHLevel1X 9 3 6" xfId="17843"/>
    <cellStyle name="SAPBEXHLevel1X 9 3 7" xfId="22155"/>
    <cellStyle name="SAPBEXHLevel1X 9 3 8" xfId="26292"/>
    <cellStyle name="SAPBEXHLevel1X 9 4" xfId="10743"/>
    <cellStyle name="SAPBEXHLevel1X 9 5" xfId="12873"/>
    <cellStyle name="SAPBEXHLevel1X 9 6" xfId="17153"/>
    <cellStyle name="SAPBEXHLevel1X 9 7" xfId="21448"/>
    <cellStyle name="SAPBEXHLevel1X 9 8" xfId="25642"/>
    <cellStyle name="SAPBEXHLevel2" xfId="133"/>
    <cellStyle name="SAPBEXHLevel2 10" xfId="3579"/>
    <cellStyle name="SAPBEXHLevel2 10 2" xfId="5723"/>
    <cellStyle name="SAPBEXHLevel2 10 2 2" xfId="6991"/>
    <cellStyle name="SAPBEXHLevel2 10 2 2 2" xfId="10308"/>
    <cellStyle name="SAPBEXHLevel2 10 2 2 3" xfId="15379"/>
    <cellStyle name="SAPBEXHLevel2 10 2 2 4" xfId="19634"/>
    <cellStyle name="SAPBEXHLevel2 10 2 2 5" xfId="23898"/>
    <cellStyle name="SAPBEXHLevel2 10 2 2 6" xfId="28022"/>
    <cellStyle name="SAPBEXHLevel2 10 2 3" xfId="8229"/>
    <cellStyle name="SAPBEXHLevel2 10 2 3 2" xfId="10334"/>
    <cellStyle name="SAPBEXHLevel2 10 2 3 3" xfId="16616"/>
    <cellStyle name="SAPBEXHLevel2 10 2 3 4" xfId="20863"/>
    <cellStyle name="SAPBEXHLevel2 10 2 3 5" xfId="25122"/>
    <cellStyle name="SAPBEXHLevel2 10 2 3 6" xfId="29229"/>
    <cellStyle name="SAPBEXHLevel2 10 2 4" xfId="11831"/>
    <cellStyle name="SAPBEXHLevel2 10 2 5" xfId="14125"/>
    <cellStyle name="SAPBEXHLevel2 10 2 6" xfId="18368"/>
    <cellStyle name="SAPBEXHLevel2 10 2 7" xfId="22681"/>
    <cellStyle name="SAPBEXHLevel2 10 2 8" xfId="26817"/>
    <cellStyle name="SAPBEXHLevel2 10 3" xfId="5198"/>
    <cellStyle name="SAPBEXHLevel2 10 3 2" xfId="6468"/>
    <cellStyle name="SAPBEXHLevel2 10 3 2 2" xfId="7325"/>
    <cellStyle name="SAPBEXHLevel2 10 3 2 3" xfId="14857"/>
    <cellStyle name="SAPBEXHLevel2 10 3 2 4" xfId="19112"/>
    <cellStyle name="SAPBEXHLevel2 10 3 2 5" xfId="23376"/>
    <cellStyle name="SAPBEXHLevel2 10 3 2 6" xfId="27500"/>
    <cellStyle name="SAPBEXHLevel2 10 3 3" xfId="7706"/>
    <cellStyle name="SAPBEXHLevel2 10 3 3 2" xfId="10057"/>
    <cellStyle name="SAPBEXHLevel2 10 3 3 3" xfId="16093"/>
    <cellStyle name="SAPBEXHLevel2 10 3 3 4" xfId="20340"/>
    <cellStyle name="SAPBEXHLevel2 10 3 3 5" xfId="24599"/>
    <cellStyle name="SAPBEXHLevel2 10 3 3 6" xfId="28706"/>
    <cellStyle name="SAPBEXHLevel2 10 3 4" xfId="9776"/>
    <cellStyle name="SAPBEXHLevel2 10 3 5" xfId="13601"/>
    <cellStyle name="SAPBEXHLevel2 10 3 6" xfId="17845"/>
    <cellStyle name="SAPBEXHLevel2 10 3 7" xfId="22157"/>
    <cellStyle name="SAPBEXHLevel2 10 3 8" xfId="26294"/>
    <cellStyle name="SAPBEXHLevel2 10 4" xfId="9431"/>
    <cellStyle name="SAPBEXHLevel2 10 5" xfId="12874"/>
    <cellStyle name="SAPBEXHLevel2 10 6" xfId="17154"/>
    <cellStyle name="SAPBEXHLevel2 10 7" xfId="21449"/>
    <cellStyle name="SAPBEXHLevel2 10 8" xfId="25643"/>
    <cellStyle name="SAPBEXHLevel2 11" xfId="3483"/>
    <cellStyle name="SAPBEXHLevel2 11 2" xfId="5722"/>
    <cellStyle name="SAPBEXHLevel2 11 2 2" xfId="6990"/>
    <cellStyle name="SAPBEXHLevel2 11 2 2 2" xfId="10098"/>
    <cellStyle name="SAPBEXHLevel2 11 2 2 3" xfId="15378"/>
    <cellStyle name="SAPBEXHLevel2 11 2 2 4" xfId="19633"/>
    <cellStyle name="SAPBEXHLevel2 11 2 2 5" xfId="23897"/>
    <cellStyle name="SAPBEXHLevel2 11 2 2 6" xfId="28021"/>
    <cellStyle name="SAPBEXHLevel2 11 2 3" xfId="8228"/>
    <cellStyle name="SAPBEXHLevel2 11 2 3 2" xfId="8743"/>
    <cellStyle name="SAPBEXHLevel2 11 2 3 3" xfId="16615"/>
    <cellStyle name="SAPBEXHLevel2 11 2 3 4" xfId="20862"/>
    <cellStyle name="SAPBEXHLevel2 11 2 3 5" xfId="25121"/>
    <cellStyle name="SAPBEXHLevel2 11 2 3 6" xfId="29228"/>
    <cellStyle name="SAPBEXHLevel2 11 2 4" xfId="8702"/>
    <cellStyle name="SAPBEXHLevel2 11 2 5" xfId="14124"/>
    <cellStyle name="SAPBEXHLevel2 11 2 6" xfId="18367"/>
    <cellStyle name="SAPBEXHLevel2 11 2 7" xfId="22680"/>
    <cellStyle name="SAPBEXHLevel2 11 2 8" xfId="26816"/>
    <cellStyle name="SAPBEXHLevel2 11 3" xfId="5199"/>
    <cellStyle name="SAPBEXHLevel2 11 3 2" xfId="6469"/>
    <cellStyle name="SAPBEXHLevel2 11 3 2 2" xfId="4717"/>
    <cellStyle name="SAPBEXHLevel2 11 3 2 3" xfId="14858"/>
    <cellStyle name="SAPBEXHLevel2 11 3 2 4" xfId="19113"/>
    <cellStyle name="SAPBEXHLevel2 11 3 2 5" xfId="23377"/>
    <cellStyle name="SAPBEXHLevel2 11 3 2 6" xfId="27501"/>
    <cellStyle name="SAPBEXHLevel2 11 3 3" xfId="7707"/>
    <cellStyle name="SAPBEXHLevel2 11 3 3 2" xfId="9737"/>
    <cellStyle name="SAPBEXHLevel2 11 3 3 3" xfId="16094"/>
    <cellStyle name="SAPBEXHLevel2 11 3 3 4" xfId="20341"/>
    <cellStyle name="SAPBEXHLevel2 11 3 3 5" xfId="24600"/>
    <cellStyle name="SAPBEXHLevel2 11 3 3 6" xfId="28707"/>
    <cellStyle name="SAPBEXHLevel2 11 3 4" xfId="9955"/>
    <cellStyle name="SAPBEXHLevel2 11 3 5" xfId="13602"/>
    <cellStyle name="SAPBEXHLevel2 11 3 6" xfId="17846"/>
    <cellStyle name="SAPBEXHLevel2 11 3 7" xfId="22158"/>
    <cellStyle name="SAPBEXHLevel2 11 3 8" xfId="26295"/>
    <cellStyle name="SAPBEXHLevel2 11 4" xfId="11518"/>
    <cellStyle name="SAPBEXHLevel2 11 5" xfId="12875"/>
    <cellStyle name="SAPBEXHLevel2 11 6" xfId="17155"/>
    <cellStyle name="SAPBEXHLevel2 11 7" xfId="21450"/>
    <cellStyle name="SAPBEXHLevel2 11 8" xfId="25644"/>
    <cellStyle name="SAPBEXHLevel2 12" xfId="3312"/>
    <cellStyle name="SAPBEXHLevel2 12 2" xfId="5721"/>
    <cellStyle name="SAPBEXHLevel2 12 2 2" xfId="6989"/>
    <cellStyle name="SAPBEXHLevel2 12 2 2 2" xfId="9620"/>
    <cellStyle name="SAPBEXHLevel2 12 2 2 3" xfId="15377"/>
    <cellStyle name="SAPBEXHLevel2 12 2 2 4" xfId="19632"/>
    <cellStyle name="SAPBEXHLevel2 12 2 2 5" xfId="23896"/>
    <cellStyle name="SAPBEXHLevel2 12 2 2 6" xfId="28020"/>
    <cellStyle name="SAPBEXHLevel2 12 2 3" xfId="8227"/>
    <cellStyle name="SAPBEXHLevel2 12 2 3 2" xfId="10506"/>
    <cellStyle name="SAPBEXHLevel2 12 2 3 3" xfId="16614"/>
    <cellStyle name="SAPBEXHLevel2 12 2 3 4" xfId="20861"/>
    <cellStyle name="SAPBEXHLevel2 12 2 3 5" xfId="25120"/>
    <cellStyle name="SAPBEXHLevel2 12 2 3 6" xfId="29227"/>
    <cellStyle name="SAPBEXHLevel2 12 2 4" xfId="10118"/>
    <cellStyle name="SAPBEXHLevel2 12 2 5" xfId="14123"/>
    <cellStyle name="SAPBEXHLevel2 12 2 6" xfId="18366"/>
    <cellStyle name="SAPBEXHLevel2 12 2 7" xfId="22679"/>
    <cellStyle name="SAPBEXHLevel2 12 2 8" xfId="26815"/>
    <cellStyle name="SAPBEXHLevel2 12 3" xfId="5200"/>
    <cellStyle name="SAPBEXHLevel2 12 3 2" xfId="6470"/>
    <cellStyle name="SAPBEXHLevel2 12 3 2 2" xfId="8784"/>
    <cellStyle name="SAPBEXHLevel2 12 3 2 3" xfId="14859"/>
    <cellStyle name="SAPBEXHLevel2 12 3 2 4" xfId="19114"/>
    <cellStyle name="SAPBEXHLevel2 12 3 2 5" xfId="23378"/>
    <cellStyle name="SAPBEXHLevel2 12 3 2 6" xfId="27502"/>
    <cellStyle name="SAPBEXHLevel2 12 3 3" xfId="7708"/>
    <cellStyle name="SAPBEXHLevel2 12 3 3 2" xfId="12087"/>
    <cellStyle name="SAPBEXHLevel2 12 3 3 3" xfId="16095"/>
    <cellStyle name="SAPBEXHLevel2 12 3 3 4" xfId="20342"/>
    <cellStyle name="SAPBEXHLevel2 12 3 3 5" xfId="24601"/>
    <cellStyle name="SAPBEXHLevel2 12 3 3 6" xfId="28708"/>
    <cellStyle name="SAPBEXHLevel2 12 3 4" xfId="11733"/>
    <cellStyle name="SAPBEXHLevel2 12 3 5" xfId="13603"/>
    <cellStyle name="SAPBEXHLevel2 12 3 6" xfId="17847"/>
    <cellStyle name="SAPBEXHLevel2 12 3 7" xfId="22159"/>
    <cellStyle name="SAPBEXHLevel2 12 3 8" xfId="26296"/>
    <cellStyle name="SAPBEXHLevel2 12 4" xfId="8679"/>
    <cellStyle name="SAPBEXHLevel2 12 5" xfId="12876"/>
    <cellStyle name="SAPBEXHLevel2 12 6" xfId="17156"/>
    <cellStyle name="SAPBEXHLevel2 12 7" xfId="21451"/>
    <cellStyle name="SAPBEXHLevel2 12 8" xfId="25645"/>
    <cellStyle name="SAPBEXHLevel2 13" xfId="3828"/>
    <cellStyle name="SAPBEXHLevel2 13 2" xfId="5720"/>
    <cellStyle name="SAPBEXHLevel2 13 2 2" xfId="6988"/>
    <cellStyle name="SAPBEXHLevel2 13 2 2 2" xfId="4622"/>
    <cellStyle name="SAPBEXHLevel2 13 2 2 3" xfId="15376"/>
    <cellStyle name="SAPBEXHLevel2 13 2 2 4" xfId="19631"/>
    <cellStyle name="SAPBEXHLevel2 13 2 2 5" xfId="23895"/>
    <cellStyle name="SAPBEXHLevel2 13 2 2 6" xfId="28019"/>
    <cellStyle name="SAPBEXHLevel2 13 2 3" xfId="8226"/>
    <cellStyle name="SAPBEXHLevel2 13 2 3 2" xfId="9347"/>
    <cellStyle name="SAPBEXHLevel2 13 2 3 3" xfId="16613"/>
    <cellStyle name="SAPBEXHLevel2 13 2 3 4" xfId="20860"/>
    <cellStyle name="SAPBEXHLevel2 13 2 3 5" xfId="25119"/>
    <cellStyle name="SAPBEXHLevel2 13 2 3 6" xfId="29226"/>
    <cellStyle name="SAPBEXHLevel2 13 2 4" xfId="4366"/>
    <cellStyle name="SAPBEXHLevel2 13 2 5" xfId="14122"/>
    <cellStyle name="SAPBEXHLevel2 13 2 6" xfId="18365"/>
    <cellStyle name="SAPBEXHLevel2 13 2 7" xfId="22678"/>
    <cellStyle name="SAPBEXHLevel2 13 2 8" xfId="26814"/>
    <cellStyle name="SAPBEXHLevel2 13 3" xfId="5201"/>
    <cellStyle name="SAPBEXHLevel2 13 3 2" xfId="6471"/>
    <cellStyle name="SAPBEXHLevel2 13 3 2 2" xfId="8944"/>
    <cellStyle name="SAPBEXHLevel2 13 3 2 3" xfId="14860"/>
    <cellStyle name="SAPBEXHLevel2 13 3 2 4" xfId="19115"/>
    <cellStyle name="SAPBEXHLevel2 13 3 2 5" xfId="23379"/>
    <cellStyle name="SAPBEXHLevel2 13 3 2 6" xfId="27503"/>
    <cellStyle name="SAPBEXHLevel2 13 3 3" xfId="7709"/>
    <cellStyle name="SAPBEXHLevel2 13 3 3 2" xfId="11919"/>
    <cellStyle name="SAPBEXHLevel2 13 3 3 3" xfId="16096"/>
    <cellStyle name="SAPBEXHLevel2 13 3 3 4" xfId="20343"/>
    <cellStyle name="SAPBEXHLevel2 13 3 3 5" xfId="24602"/>
    <cellStyle name="SAPBEXHLevel2 13 3 3 6" xfId="28709"/>
    <cellStyle name="SAPBEXHLevel2 13 3 4" xfId="11404"/>
    <cellStyle name="SAPBEXHLevel2 13 3 5" xfId="13604"/>
    <cellStyle name="SAPBEXHLevel2 13 3 6" xfId="17848"/>
    <cellStyle name="SAPBEXHLevel2 13 3 7" xfId="22160"/>
    <cellStyle name="SAPBEXHLevel2 13 3 8" xfId="26297"/>
    <cellStyle name="SAPBEXHLevel2 13 4" xfId="9997"/>
    <cellStyle name="SAPBEXHLevel2 13 5" xfId="12877"/>
    <cellStyle name="SAPBEXHLevel2 13 6" xfId="17157"/>
    <cellStyle name="SAPBEXHLevel2 13 7" xfId="21452"/>
    <cellStyle name="SAPBEXHLevel2 13 8" xfId="25646"/>
    <cellStyle name="SAPBEXHLevel2 14" xfId="3291"/>
    <cellStyle name="SAPBEXHLevel2 14 2" xfId="5719"/>
    <cellStyle name="SAPBEXHLevel2 14 2 2" xfId="6987"/>
    <cellStyle name="SAPBEXHLevel2 14 2 2 2" xfId="10208"/>
    <cellStyle name="SAPBEXHLevel2 14 2 2 3" xfId="15375"/>
    <cellStyle name="SAPBEXHLevel2 14 2 2 4" xfId="19630"/>
    <cellStyle name="SAPBEXHLevel2 14 2 2 5" xfId="23894"/>
    <cellStyle name="SAPBEXHLevel2 14 2 2 6" xfId="28018"/>
    <cellStyle name="SAPBEXHLevel2 14 2 3" xfId="8225"/>
    <cellStyle name="SAPBEXHLevel2 14 2 3 2" xfId="6085"/>
    <cellStyle name="SAPBEXHLevel2 14 2 3 3" xfId="16612"/>
    <cellStyle name="SAPBEXHLevel2 14 2 3 4" xfId="20859"/>
    <cellStyle name="SAPBEXHLevel2 14 2 3 5" xfId="25118"/>
    <cellStyle name="SAPBEXHLevel2 14 2 3 6" xfId="29225"/>
    <cellStyle name="SAPBEXHLevel2 14 2 4" xfId="4559"/>
    <cellStyle name="SAPBEXHLevel2 14 2 5" xfId="14121"/>
    <cellStyle name="SAPBEXHLevel2 14 2 6" xfId="18364"/>
    <cellStyle name="SAPBEXHLevel2 14 2 7" xfId="22677"/>
    <cellStyle name="SAPBEXHLevel2 14 2 8" xfId="26813"/>
    <cellStyle name="SAPBEXHLevel2 14 3" xfId="5202"/>
    <cellStyle name="SAPBEXHLevel2 14 3 2" xfId="6472"/>
    <cellStyle name="SAPBEXHLevel2 14 3 2 2" xfId="10297"/>
    <cellStyle name="SAPBEXHLevel2 14 3 2 3" xfId="14861"/>
    <cellStyle name="SAPBEXHLevel2 14 3 2 4" xfId="19116"/>
    <cellStyle name="SAPBEXHLevel2 14 3 2 5" xfId="23380"/>
    <cellStyle name="SAPBEXHLevel2 14 3 2 6" xfId="27504"/>
    <cellStyle name="SAPBEXHLevel2 14 3 3" xfId="7710"/>
    <cellStyle name="SAPBEXHLevel2 14 3 3 2" xfId="9483"/>
    <cellStyle name="SAPBEXHLevel2 14 3 3 3" xfId="16097"/>
    <cellStyle name="SAPBEXHLevel2 14 3 3 4" xfId="20344"/>
    <cellStyle name="SAPBEXHLevel2 14 3 3 5" xfId="24603"/>
    <cellStyle name="SAPBEXHLevel2 14 3 3 6" xfId="28710"/>
    <cellStyle name="SAPBEXHLevel2 14 3 4" xfId="10910"/>
    <cellStyle name="SAPBEXHLevel2 14 3 5" xfId="13605"/>
    <cellStyle name="SAPBEXHLevel2 14 3 6" xfId="17849"/>
    <cellStyle name="SAPBEXHLevel2 14 3 7" xfId="22161"/>
    <cellStyle name="SAPBEXHLevel2 14 3 8" xfId="26298"/>
    <cellStyle name="SAPBEXHLevel2 14 4" xfId="8999"/>
    <cellStyle name="SAPBEXHLevel2 14 5" xfId="12878"/>
    <cellStyle name="SAPBEXHLevel2 14 6" xfId="17158"/>
    <cellStyle name="SAPBEXHLevel2 14 7" xfId="21453"/>
    <cellStyle name="SAPBEXHLevel2 14 8" xfId="25647"/>
    <cellStyle name="SAPBEXHLevel2 15" xfId="3238"/>
    <cellStyle name="SAPBEXHLevel2 15 2" xfId="5718"/>
    <cellStyle name="SAPBEXHLevel2 15 2 2" xfId="6986"/>
    <cellStyle name="SAPBEXHLevel2 15 2 2 2" xfId="10043"/>
    <cellStyle name="SAPBEXHLevel2 15 2 2 3" xfId="15374"/>
    <cellStyle name="SAPBEXHLevel2 15 2 2 4" xfId="19629"/>
    <cellStyle name="SAPBEXHLevel2 15 2 2 5" xfId="23893"/>
    <cellStyle name="SAPBEXHLevel2 15 2 2 6" xfId="28017"/>
    <cellStyle name="SAPBEXHLevel2 15 2 3" xfId="8224"/>
    <cellStyle name="SAPBEXHLevel2 15 2 3 2" xfId="10232"/>
    <cellStyle name="SAPBEXHLevel2 15 2 3 3" xfId="16611"/>
    <cellStyle name="SAPBEXHLevel2 15 2 3 4" xfId="20858"/>
    <cellStyle name="SAPBEXHLevel2 15 2 3 5" xfId="25117"/>
    <cellStyle name="SAPBEXHLevel2 15 2 3 6" xfId="29224"/>
    <cellStyle name="SAPBEXHLevel2 15 2 4" xfId="11315"/>
    <cellStyle name="SAPBEXHLevel2 15 2 5" xfId="14120"/>
    <cellStyle name="SAPBEXHLevel2 15 2 6" xfId="18363"/>
    <cellStyle name="SAPBEXHLevel2 15 2 7" xfId="22676"/>
    <cellStyle name="SAPBEXHLevel2 15 2 8" xfId="26812"/>
    <cellStyle name="SAPBEXHLevel2 15 3" xfId="5203"/>
    <cellStyle name="SAPBEXHLevel2 15 3 2" xfId="6473"/>
    <cellStyle name="SAPBEXHLevel2 15 3 2 2" xfId="11963"/>
    <cellStyle name="SAPBEXHLevel2 15 3 2 3" xfId="14862"/>
    <cellStyle name="SAPBEXHLevel2 15 3 2 4" xfId="19117"/>
    <cellStyle name="SAPBEXHLevel2 15 3 2 5" xfId="23381"/>
    <cellStyle name="SAPBEXHLevel2 15 3 2 6" xfId="27505"/>
    <cellStyle name="SAPBEXHLevel2 15 3 3" xfId="7711"/>
    <cellStyle name="SAPBEXHLevel2 15 3 3 2" xfId="9157"/>
    <cellStyle name="SAPBEXHLevel2 15 3 3 3" xfId="16098"/>
    <cellStyle name="SAPBEXHLevel2 15 3 3 4" xfId="20345"/>
    <cellStyle name="SAPBEXHLevel2 15 3 3 5" xfId="24604"/>
    <cellStyle name="SAPBEXHLevel2 15 3 3 6" xfId="28711"/>
    <cellStyle name="SAPBEXHLevel2 15 3 4" xfId="11141"/>
    <cellStyle name="SAPBEXHLevel2 15 3 5" xfId="13606"/>
    <cellStyle name="SAPBEXHLevel2 15 3 6" xfId="17850"/>
    <cellStyle name="SAPBEXHLevel2 15 3 7" xfId="22162"/>
    <cellStyle name="SAPBEXHLevel2 15 3 8" xfId="26299"/>
    <cellStyle name="SAPBEXHLevel2 15 4" xfId="4489"/>
    <cellStyle name="SAPBEXHLevel2 15 5" xfId="12879"/>
    <cellStyle name="SAPBEXHLevel2 15 6" xfId="17159"/>
    <cellStyle name="SAPBEXHLevel2 15 7" xfId="21454"/>
    <cellStyle name="SAPBEXHLevel2 15 8" xfId="25648"/>
    <cellStyle name="SAPBEXHLevel2 16" xfId="3521"/>
    <cellStyle name="SAPBEXHLevel2 16 2" xfId="5717"/>
    <cellStyle name="SAPBEXHLevel2 16 2 2" xfId="6985"/>
    <cellStyle name="SAPBEXHLevel2 16 2 2 2" xfId="4427"/>
    <cellStyle name="SAPBEXHLevel2 16 2 2 3" xfId="15373"/>
    <cellStyle name="SAPBEXHLevel2 16 2 2 4" xfId="19628"/>
    <cellStyle name="SAPBEXHLevel2 16 2 2 5" xfId="23892"/>
    <cellStyle name="SAPBEXHLevel2 16 2 2 6" xfId="28016"/>
    <cellStyle name="SAPBEXHLevel2 16 2 3" xfId="8223"/>
    <cellStyle name="SAPBEXHLevel2 16 2 3 2" xfId="9649"/>
    <cellStyle name="SAPBEXHLevel2 16 2 3 3" xfId="16610"/>
    <cellStyle name="SAPBEXHLevel2 16 2 3 4" xfId="20857"/>
    <cellStyle name="SAPBEXHLevel2 16 2 3 5" xfId="25116"/>
    <cellStyle name="SAPBEXHLevel2 16 2 3 6" xfId="29223"/>
    <cellStyle name="SAPBEXHLevel2 16 2 4" xfId="4306"/>
    <cellStyle name="SAPBEXHLevel2 16 2 5" xfId="14119"/>
    <cellStyle name="SAPBEXHLevel2 16 2 6" xfId="18362"/>
    <cellStyle name="SAPBEXHLevel2 16 2 7" xfId="22675"/>
    <cellStyle name="SAPBEXHLevel2 16 2 8" xfId="26811"/>
    <cellStyle name="SAPBEXHLevel2 16 3" xfId="5204"/>
    <cellStyle name="SAPBEXHLevel2 16 3 2" xfId="6474"/>
    <cellStyle name="SAPBEXHLevel2 16 3 2 2" xfId="11819"/>
    <cellStyle name="SAPBEXHLevel2 16 3 2 3" xfId="14863"/>
    <cellStyle name="SAPBEXHLevel2 16 3 2 4" xfId="19118"/>
    <cellStyle name="SAPBEXHLevel2 16 3 2 5" xfId="23382"/>
    <cellStyle name="SAPBEXHLevel2 16 3 2 6" xfId="27506"/>
    <cellStyle name="SAPBEXHLevel2 16 3 3" xfId="7712"/>
    <cellStyle name="SAPBEXHLevel2 16 3 3 2" xfId="11026"/>
    <cellStyle name="SAPBEXHLevel2 16 3 3 3" xfId="16099"/>
    <cellStyle name="SAPBEXHLevel2 16 3 3 4" xfId="20346"/>
    <cellStyle name="SAPBEXHLevel2 16 3 3 5" xfId="24605"/>
    <cellStyle name="SAPBEXHLevel2 16 3 3 6" xfId="28712"/>
    <cellStyle name="SAPBEXHLevel2 16 3 4" xfId="4154"/>
    <cellStyle name="SAPBEXHLevel2 16 3 5" xfId="13607"/>
    <cellStyle name="SAPBEXHLevel2 16 3 6" xfId="17851"/>
    <cellStyle name="SAPBEXHLevel2 16 3 7" xfId="22163"/>
    <cellStyle name="SAPBEXHLevel2 16 3 8" xfId="26300"/>
    <cellStyle name="SAPBEXHLevel2 16 4" xfId="9581"/>
    <cellStyle name="SAPBEXHLevel2 16 5" xfId="12880"/>
    <cellStyle name="SAPBEXHLevel2 16 6" xfId="17160"/>
    <cellStyle name="SAPBEXHLevel2 16 7" xfId="21455"/>
    <cellStyle name="SAPBEXHLevel2 16 8" xfId="25649"/>
    <cellStyle name="SAPBEXHLevel2 17" xfId="3256"/>
    <cellStyle name="SAPBEXHLevel2 17 2" xfId="5716"/>
    <cellStyle name="SAPBEXHLevel2 17 2 2" xfId="6984"/>
    <cellStyle name="SAPBEXHLevel2 17 2 2 2" xfId="9144"/>
    <cellStyle name="SAPBEXHLevel2 17 2 2 3" xfId="15372"/>
    <cellStyle name="SAPBEXHLevel2 17 2 2 4" xfId="19627"/>
    <cellStyle name="SAPBEXHLevel2 17 2 2 5" xfId="23891"/>
    <cellStyle name="SAPBEXHLevel2 17 2 2 6" xfId="28015"/>
    <cellStyle name="SAPBEXHLevel2 17 2 3" xfId="8222"/>
    <cellStyle name="SAPBEXHLevel2 17 2 3 2" xfId="10333"/>
    <cellStyle name="SAPBEXHLevel2 17 2 3 3" xfId="16609"/>
    <cellStyle name="SAPBEXHLevel2 17 2 3 4" xfId="20856"/>
    <cellStyle name="SAPBEXHLevel2 17 2 3 5" xfId="25115"/>
    <cellStyle name="SAPBEXHLevel2 17 2 3 6" xfId="29222"/>
    <cellStyle name="SAPBEXHLevel2 17 2 4" xfId="4446"/>
    <cellStyle name="SAPBEXHLevel2 17 2 5" xfId="14118"/>
    <cellStyle name="SAPBEXHLevel2 17 2 6" xfId="18361"/>
    <cellStyle name="SAPBEXHLevel2 17 2 7" xfId="22674"/>
    <cellStyle name="SAPBEXHLevel2 17 2 8" xfId="26810"/>
    <cellStyle name="SAPBEXHLevel2 17 3" xfId="5205"/>
    <cellStyle name="SAPBEXHLevel2 17 3 2" xfId="6475"/>
    <cellStyle name="SAPBEXHLevel2 17 3 2 2" xfId="9377"/>
    <cellStyle name="SAPBEXHLevel2 17 3 2 3" xfId="14864"/>
    <cellStyle name="SAPBEXHLevel2 17 3 2 4" xfId="19119"/>
    <cellStyle name="SAPBEXHLevel2 17 3 2 5" xfId="23383"/>
    <cellStyle name="SAPBEXHLevel2 17 3 2 6" xfId="27507"/>
    <cellStyle name="SAPBEXHLevel2 17 3 3" xfId="7713"/>
    <cellStyle name="SAPBEXHLevel2 17 3 3 2" xfId="11186"/>
    <cellStyle name="SAPBEXHLevel2 17 3 3 3" xfId="16100"/>
    <cellStyle name="SAPBEXHLevel2 17 3 3 4" xfId="20347"/>
    <cellStyle name="SAPBEXHLevel2 17 3 3 5" xfId="24606"/>
    <cellStyle name="SAPBEXHLevel2 17 3 3 6" xfId="28713"/>
    <cellStyle name="SAPBEXHLevel2 17 3 4" xfId="9775"/>
    <cellStyle name="SAPBEXHLevel2 17 3 5" xfId="13608"/>
    <cellStyle name="SAPBEXHLevel2 17 3 6" xfId="17852"/>
    <cellStyle name="SAPBEXHLevel2 17 3 7" xfId="22164"/>
    <cellStyle name="SAPBEXHLevel2 17 3 8" xfId="26301"/>
    <cellStyle name="SAPBEXHLevel2 17 4" xfId="4185"/>
    <cellStyle name="SAPBEXHLevel2 17 5" xfId="12881"/>
    <cellStyle name="SAPBEXHLevel2 17 6" xfId="17161"/>
    <cellStyle name="SAPBEXHLevel2 17 7" xfId="21456"/>
    <cellStyle name="SAPBEXHLevel2 17 8" xfId="25650"/>
    <cellStyle name="SAPBEXHLevel2 18" xfId="3780"/>
    <cellStyle name="SAPBEXHLevel2 18 2" xfId="5715"/>
    <cellStyle name="SAPBEXHLevel2 18 2 2" xfId="6983"/>
    <cellStyle name="SAPBEXHLevel2 18 2 2 2" xfId="11226"/>
    <cellStyle name="SAPBEXHLevel2 18 2 2 3" xfId="15371"/>
    <cellStyle name="SAPBEXHLevel2 18 2 2 4" xfId="19626"/>
    <cellStyle name="SAPBEXHLevel2 18 2 2 5" xfId="23890"/>
    <cellStyle name="SAPBEXHLevel2 18 2 2 6" xfId="28014"/>
    <cellStyle name="SAPBEXHLevel2 18 2 3" xfId="8221"/>
    <cellStyle name="SAPBEXHLevel2 18 2 3 2" xfId="9336"/>
    <cellStyle name="SAPBEXHLevel2 18 2 3 3" xfId="16608"/>
    <cellStyle name="SAPBEXHLevel2 18 2 3 4" xfId="20855"/>
    <cellStyle name="SAPBEXHLevel2 18 2 3 5" xfId="25114"/>
    <cellStyle name="SAPBEXHLevel2 18 2 3 6" xfId="29221"/>
    <cellStyle name="SAPBEXHLevel2 18 2 4" xfId="10282"/>
    <cellStyle name="SAPBEXHLevel2 18 2 5" xfId="14117"/>
    <cellStyle name="SAPBEXHLevel2 18 2 6" xfId="18360"/>
    <cellStyle name="SAPBEXHLevel2 18 2 7" xfId="22673"/>
    <cellStyle name="SAPBEXHLevel2 18 2 8" xfId="26809"/>
    <cellStyle name="SAPBEXHLevel2 18 3" xfId="5206"/>
    <cellStyle name="SAPBEXHLevel2 18 3 2" xfId="6476"/>
    <cellStyle name="SAPBEXHLevel2 18 3 2 2" xfId="10948"/>
    <cellStyle name="SAPBEXHLevel2 18 3 2 3" xfId="14865"/>
    <cellStyle name="SAPBEXHLevel2 18 3 2 4" xfId="19120"/>
    <cellStyle name="SAPBEXHLevel2 18 3 2 5" xfId="23384"/>
    <cellStyle name="SAPBEXHLevel2 18 3 2 6" xfId="27508"/>
    <cellStyle name="SAPBEXHLevel2 18 3 3" xfId="7714"/>
    <cellStyle name="SAPBEXHLevel2 18 3 3 2" xfId="10898"/>
    <cellStyle name="SAPBEXHLevel2 18 3 3 3" xfId="16101"/>
    <cellStyle name="SAPBEXHLevel2 18 3 3 4" xfId="20348"/>
    <cellStyle name="SAPBEXHLevel2 18 3 3 5" xfId="24607"/>
    <cellStyle name="SAPBEXHLevel2 18 3 3 6" xfId="28714"/>
    <cellStyle name="SAPBEXHLevel2 18 3 4" xfId="8795"/>
    <cellStyle name="SAPBEXHLevel2 18 3 5" xfId="13609"/>
    <cellStyle name="SAPBEXHLevel2 18 3 6" xfId="17853"/>
    <cellStyle name="SAPBEXHLevel2 18 3 7" xfId="22165"/>
    <cellStyle name="SAPBEXHLevel2 18 3 8" xfId="26302"/>
    <cellStyle name="SAPBEXHLevel2 18 4" xfId="9095"/>
    <cellStyle name="SAPBEXHLevel2 18 5" xfId="12882"/>
    <cellStyle name="SAPBEXHLevel2 18 6" xfId="17162"/>
    <cellStyle name="SAPBEXHLevel2 18 7" xfId="21457"/>
    <cellStyle name="SAPBEXHLevel2 18 8" xfId="25651"/>
    <cellStyle name="SAPBEXHLevel2 19" xfId="3210"/>
    <cellStyle name="SAPBEXHLevel2 19 2" xfId="5714"/>
    <cellStyle name="SAPBEXHLevel2 19 2 2" xfId="6982"/>
    <cellStyle name="SAPBEXHLevel2 19 2 2 2" xfId="10782"/>
    <cellStyle name="SAPBEXHLevel2 19 2 2 3" xfId="15370"/>
    <cellStyle name="SAPBEXHLevel2 19 2 2 4" xfId="19625"/>
    <cellStyle name="SAPBEXHLevel2 19 2 2 5" xfId="23889"/>
    <cellStyle name="SAPBEXHLevel2 19 2 2 6" xfId="28013"/>
    <cellStyle name="SAPBEXHLevel2 19 2 3" xfId="8220"/>
    <cellStyle name="SAPBEXHLevel2 19 2 3 2" xfId="10658"/>
    <cellStyle name="SAPBEXHLevel2 19 2 3 3" xfId="16607"/>
    <cellStyle name="SAPBEXHLevel2 19 2 3 4" xfId="20854"/>
    <cellStyle name="SAPBEXHLevel2 19 2 3 5" xfId="25113"/>
    <cellStyle name="SAPBEXHLevel2 19 2 3 6" xfId="29220"/>
    <cellStyle name="SAPBEXHLevel2 19 2 4" xfId="9206"/>
    <cellStyle name="SAPBEXHLevel2 19 2 5" xfId="14116"/>
    <cellStyle name="SAPBEXHLevel2 19 2 6" xfId="18359"/>
    <cellStyle name="SAPBEXHLevel2 19 2 7" xfId="22672"/>
    <cellStyle name="SAPBEXHLevel2 19 2 8" xfId="26808"/>
    <cellStyle name="SAPBEXHLevel2 19 3" xfId="5207"/>
    <cellStyle name="SAPBEXHLevel2 19 3 2" xfId="6477"/>
    <cellStyle name="SAPBEXHLevel2 19 3 2 2" xfId="11898"/>
    <cellStyle name="SAPBEXHLevel2 19 3 2 3" xfId="14866"/>
    <cellStyle name="SAPBEXHLevel2 19 3 2 4" xfId="19121"/>
    <cellStyle name="SAPBEXHLevel2 19 3 2 5" xfId="23385"/>
    <cellStyle name="SAPBEXHLevel2 19 3 2 6" xfId="27509"/>
    <cellStyle name="SAPBEXHLevel2 19 3 3" xfId="7715"/>
    <cellStyle name="SAPBEXHLevel2 19 3 3 2" xfId="12088"/>
    <cellStyle name="SAPBEXHLevel2 19 3 3 3" xfId="16102"/>
    <cellStyle name="SAPBEXHLevel2 19 3 3 4" xfId="20349"/>
    <cellStyle name="SAPBEXHLevel2 19 3 3 5" xfId="24608"/>
    <cellStyle name="SAPBEXHLevel2 19 3 3 6" xfId="28715"/>
    <cellStyle name="SAPBEXHLevel2 19 3 4" xfId="10604"/>
    <cellStyle name="SAPBEXHLevel2 19 3 5" xfId="13610"/>
    <cellStyle name="SAPBEXHLevel2 19 3 6" xfId="17854"/>
    <cellStyle name="SAPBEXHLevel2 19 3 7" xfId="22166"/>
    <cellStyle name="SAPBEXHLevel2 19 3 8" xfId="26303"/>
    <cellStyle name="SAPBEXHLevel2 19 4" xfId="9194"/>
    <cellStyle name="SAPBEXHLevel2 19 5" xfId="12883"/>
    <cellStyle name="SAPBEXHLevel2 19 6" xfId="17163"/>
    <cellStyle name="SAPBEXHLevel2 19 7" xfId="21458"/>
    <cellStyle name="SAPBEXHLevel2 19 8" xfId="25652"/>
    <cellStyle name="SAPBEXHLevel2 2" xfId="3017"/>
    <cellStyle name="SAPBEXHLevel2 2 2" xfId="5460"/>
    <cellStyle name="SAPBEXHLevel2 2 2 2" xfId="6728"/>
    <cellStyle name="SAPBEXHLevel2 2 2 2 2" xfId="8615"/>
    <cellStyle name="SAPBEXHLevel2 2 2 2 3" xfId="15116"/>
    <cellStyle name="SAPBEXHLevel2 2 2 2 4" xfId="19371"/>
    <cellStyle name="SAPBEXHLevel2 2 2 2 5" xfId="23635"/>
    <cellStyle name="SAPBEXHLevel2 2 2 2 6" xfId="27759"/>
    <cellStyle name="SAPBEXHLevel2 2 2 3" xfId="7966"/>
    <cellStyle name="SAPBEXHLevel2 2 2 3 2" xfId="9066"/>
    <cellStyle name="SAPBEXHLevel2 2 2 3 3" xfId="16353"/>
    <cellStyle name="SAPBEXHLevel2 2 2 3 4" xfId="20600"/>
    <cellStyle name="SAPBEXHLevel2 2 2 3 5" xfId="24859"/>
    <cellStyle name="SAPBEXHLevel2 2 2 3 6" xfId="28966"/>
    <cellStyle name="SAPBEXHLevel2 2 2 4" xfId="11278"/>
    <cellStyle name="SAPBEXHLevel2 2 2 5" xfId="13862"/>
    <cellStyle name="SAPBEXHLevel2 2 2 6" xfId="18105"/>
    <cellStyle name="SAPBEXHLevel2 2 2 7" xfId="22418"/>
    <cellStyle name="SAPBEXHLevel2 2 2 8" xfId="26554"/>
    <cellStyle name="SAPBEXHLevel2 2 3" xfId="5208"/>
    <cellStyle name="SAPBEXHLevel2 2 3 2" xfId="6478"/>
    <cellStyle name="SAPBEXHLevel2 2 3 2 2" xfId="11753"/>
    <cellStyle name="SAPBEXHLevel2 2 3 2 3" xfId="14867"/>
    <cellStyle name="SAPBEXHLevel2 2 3 2 4" xfId="19122"/>
    <cellStyle name="SAPBEXHLevel2 2 3 2 5" xfId="23386"/>
    <cellStyle name="SAPBEXHLevel2 2 3 2 6" xfId="27510"/>
    <cellStyle name="SAPBEXHLevel2 2 3 3" xfId="7716"/>
    <cellStyle name="SAPBEXHLevel2 2 3 3 2" xfId="10794"/>
    <cellStyle name="SAPBEXHLevel2 2 3 3 3" xfId="16103"/>
    <cellStyle name="SAPBEXHLevel2 2 3 3 4" xfId="20350"/>
    <cellStyle name="SAPBEXHLevel2 2 3 3 5" xfId="24609"/>
    <cellStyle name="SAPBEXHLevel2 2 3 3 6" xfId="28716"/>
    <cellStyle name="SAPBEXHLevel2 2 3 4" xfId="4842"/>
    <cellStyle name="SAPBEXHLevel2 2 3 5" xfId="13611"/>
    <cellStyle name="SAPBEXHLevel2 2 3 6" xfId="17855"/>
    <cellStyle name="SAPBEXHLevel2 2 3 7" xfId="22167"/>
    <cellStyle name="SAPBEXHLevel2 2 3 8" xfId="26304"/>
    <cellStyle name="SAPBEXHLevel2 2 4" xfId="10231"/>
    <cellStyle name="SAPBEXHLevel2 2 5" xfId="12884"/>
    <cellStyle name="SAPBEXHLevel2 2 6" xfId="17164"/>
    <cellStyle name="SAPBEXHLevel2 2 7" xfId="21459"/>
    <cellStyle name="SAPBEXHLevel2 2 8" xfId="25653"/>
    <cellStyle name="SAPBEXHLevel2 20" xfId="5724"/>
    <cellStyle name="SAPBEXHLevel2 20 2" xfId="6992"/>
    <cellStyle name="SAPBEXHLevel2 20 2 2" xfId="9666"/>
    <cellStyle name="SAPBEXHLevel2 20 2 3" xfId="15380"/>
    <cellStyle name="SAPBEXHLevel2 20 2 4" xfId="19635"/>
    <cellStyle name="SAPBEXHLevel2 20 2 5" xfId="23899"/>
    <cellStyle name="SAPBEXHLevel2 20 2 6" xfId="28023"/>
    <cellStyle name="SAPBEXHLevel2 20 3" xfId="8230"/>
    <cellStyle name="SAPBEXHLevel2 20 3 2" xfId="12159"/>
    <cellStyle name="SAPBEXHLevel2 20 3 3" xfId="16617"/>
    <cellStyle name="SAPBEXHLevel2 20 3 4" xfId="20864"/>
    <cellStyle name="SAPBEXHLevel2 20 3 5" xfId="25123"/>
    <cellStyle name="SAPBEXHLevel2 20 3 6" xfId="29230"/>
    <cellStyle name="SAPBEXHLevel2 20 4" xfId="10548"/>
    <cellStyle name="SAPBEXHLevel2 20 5" xfId="14126"/>
    <cellStyle name="SAPBEXHLevel2 20 6" xfId="18369"/>
    <cellStyle name="SAPBEXHLevel2 20 7" xfId="22682"/>
    <cellStyle name="SAPBEXHLevel2 20 8" xfId="26818"/>
    <cellStyle name="SAPBEXHLevel2 21" xfId="5197"/>
    <cellStyle name="SAPBEXHLevel2 21 2" xfId="6467"/>
    <cellStyle name="SAPBEXHLevel2 21 2 2" xfId="10691"/>
    <cellStyle name="SAPBEXHLevel2 21 2 3" xfId="14856"/>
    <cellStyle name="SAPBEXHLevel2 21 2 4" xfId="19111"/>
    <cellStyle name="SAPBEXHLevel2 21 2 5" xfId="23375"/>
    <cellStyle name="SAPBEXHLevel2 21 2 6" xfId="27499"/>
    <cellStyle name="SAPBEXHLevel2 21 3" xfId="7705"/>
    <cellStyle name="SAPBEXHLevel2 21 3 2" xfId="9896"/>
    <cellStyle name="SAPBEXHLevel2 21 3 3" xfId="16092"/>
    <cellStyle name="SAPBEXHLevel2 21 3 4" xfId="20339"/>
    <cellStyle name="SAPBEXHLevel2 21 3 5" xfId="24598"/>
    <cellStyle name="SAPBEXHLevel2 21 3 6" xfId="28705"/>
    <cellStyle name="SAPBEXHLevel2 21 4" xfId="11302"/>
    <cellStyle name="SAPBEXHLevel2 21 5" xfId="13600"/>
    <cellStyle name="SAPBEXHLevel2 21 6" xfId="17844"/>
    <cellStyle name="SAPBEXHLevel2 21 7" xfId="22156"/>
    <cellStyle name="SAPBEXHLevel2 21 8" xfId="26293"/>
    <cellStyle name="SAPBEXHLevel2 22" xfId="12171"/>
    <cellStyle name="SAPBEXHLevel2 23" xfId="12295"/>
    <cellStyle name="SAPBEXHLevel2 24" xfId="12314"/>
    <cellStyle name="SAPBEXHLevel2 25" xfId="13240"/>
    <cellStyle name="SAPBEXHLevel2 26" xfId="12451"/>
    <cellStyle name="SAPBEXHLevel2 3" xfId="3018"/>
    <cellStyle name="SAPBEXHLevel2 3 2" xfId="5713"/>
    <cellStyle name="SAPBEXHLevel2 3 2 2" xfId="6981"/>
    <cellStyle name="SAPBEXHLevel2 3 2 2 2" xfId="4621"/>
    <cellStyle name="SAPBEXHLevel2 3 2 2 3" xfId="15369"/>
    <cellStyle name="SAPBEXHLevel2 3 2 2 4" xfId="19624"/>
    <cellStyle name="SAPBEXHLevel2 3 2 2 5" xfId="23888"/>
    <cellStyle name="SAPBEXHLevel2 3 2 2 6" xfId="28012"/>
    <cellStyle name="SAPBEXHLevel2 3 2 3" xfId="8219"/>
    <cellStyle name="SAPBEXHLevel2 3 2 3 2" xfId="6067"/>
    <cellStyle name="SAPBEXHLevel2 3 2 3 3" xfId="16606"/>
    <cellStyle name="SAPBEXHLevel2 3 2 3 4" xfId="20853"/>
    <cellStyle name="SAPBEXHLevel2 3 2 3 5" xfId="25112"/>
    <cellStyle name="SAPBEXHLevel2 3 2 3 6" xfId="29219"/>
    <cellStyle name="SAPBEXHLevel2 3 2 4" xfId="11888"/>
    <cellStyle name="SAPBEXHLevel2 3 2 5" xfId="14115"/>
    <cellStyle name="SAPBEXHLevel2 3 2 6" xfId="18358"/>
    <cellStyle name="SAPBEXHLevel2 3 2 7" xfId="22671"/>
    <cellStyle name="SAPBEXHLevel2 3 2 8" xfId="26807"/>
    <cellStyle name="SAPBEXHLevel2 3 3" xfId="5209"/>
    <cellStyle name="SAPBEXHLevel2 3 3 2" xfId="6479"/>
    <cellStyle name="SAPBEXHLevel2 3 3 2 2" xfId="11428"/>
    <cellStyle name="SAPBEXHLevel2 3 3 2 3" xfId="14868"/>
    <cellStyle name="SAPBEXHLevel2 3 3 2 4" xfId="19123"/>
    <cellStyle name="SAPBEXHLevel2 3 3 2 5" xfId="23387"/>
    <cellStyle name="SAPBEXHLevel2 3 3 2 6" xfId="27511"/>
    <cellStyle name="SAPBEXHLevel2 3 3 3" xfId="7717"/>
    <cellStyle name="SAPBEXHLevel2 3 3 3 2" xfId="4234"/>
    <cellStyle name="SAPBEXHLevel2 3 3 3 3" xfId="16104"/>
    <cellStyle name="SAPBEXHLevel2 3 3 3 4" xfId="20351"/>
    <cellStyle name="SAPBEXHLevel2 3 3 3 5" xfId="24610"/>
    <cellStyle name="SAPBEXHLevel2 3 3 3 6" xfId="28717"/>
    <cellStyle name="SAPBEXHLevel2 3 3 4" xfId="4457"/>
    <cellStyle name="SAPBEXHLevel2 3 3 5" xfId="13612"/>
    <cellStyle name="SAPBEXHLevel2 3 3 6" xfId="17856"/>
    <cellStyle name="SAPBEXHLevel2 3 3 7" xfId="22168"/>
    <cellStyle name="SAPBEXHLevel2 3 3 8" xfId="26305"/>
    <cellStyle name="SAPBEXHLevel2 3 4" xfId="10924"/>
    <cellStyle name="SAPBEXHLevel2 3 5" xfId="12885"/>
    <cellStyle name="SAPBEXHLevel2 3 6" xfId="17165"/>
    <cellStyle name="SAPBEXHLevel2 3 7" xfId="21460"/>
    <cellStyle name="SAPBEXHLevel2 3 8" xfId="25654"/>
    <cellStyle name="SAPBEXHLevel2 4" xfId="3692"/>
    <cellStyle name="SAPBEXHLevel2 4 2" xfId="5712"/>
    <cellStyle name="SAPBEXHLevel2 4 2 2" xfId="6980"/>
    <cellStyle name="SAPBEXHLevel2 4 2 2 2" xfId="9047"/>
    <cellStyle name="SAPBEXHLevel2 4 2 2 3" xfId="15368"/>
    <cellStyle name="SAPBEXHLevel2 4 2 2 4" xfId="19623"/>
    <cellStyle name="SAPBEXHLevel2 4 2 2 5" xfId="23887"/>
    <cellStyle name="SAPBEXHLevel2 4 2 2 6" xfId="28011"/>
    <cellStyle name="SAPBEXHLevel2 4 2 3" xfId="8218"/>
    <cellStyle name="SAPBEXHLevel2 4 2 3 2" xfId="9496"/>
    <cellStyle name="SAPBEXHLevel2 4 2 3 3" xfId="16605"/>
    <cellStyle name="SAPBEXHLevel2 4 2 3 4" xfId="20852"/>
    <cellStyle name="SAPBEXHLevel2 4 2 3 5" xfId="25111"/>
    <cellStyle name="SAPBEXHLevel2 4 2 3 6" xfId="29218"/>
    <cellStyle name="SAPBEXHLevel2 4 2 4" xfId="10947"/>
    <cellStyle name="SAPBEXHLevel2 4 2 5" xfId="14114"/>
    <cellStyle name="SAPBEXHLevel2 4 2 6" xfId="18357"/>
    <cellStyle name="SAPBEXHLevel2 4 2 7" xfId="22670"/>
    <cellStyle name="SAPBEXHLevel2 4 2 8" xfId="26806"/>
    <cellStyle name="SAPBEXHLevel2 4 3" xfId="5210"/>
    <cellStyle name="SAPBEXHLevel2 4 3 2" xfId="6480"/>
    <cellStyle name="SAPBEXHLevel2 4 3 2 2" xfId="8716"/>
    <cellStyle name="SAPBEXHLevel2 4 3 2 3" xfId="14869"/>
    <cellStyle name="SAPBEXHLevel2 4 3 2 4" xfId="19124"/>
    <cellStyle name="SAPBEXHLevel2 4 3 2 5" xfId="23388"/>
    <cellStyle name="SAPBEXHLevel2 4 3 2 6" xfId="27512"/>
    <cellStyle name="SAPBEXHLevel2 4 3 3" xfId="7718"/>
    <cellStyle name="SAPBEXHLevel2 4 3 3 2" xfId="10321"/>
    <cellStyle name="SAPBEXHLevel2 4 3 3 3" xfId="16105"/>
    <cellStyle name="SAPBEXHLevel2 4 3 3 4" xfId="20352"/>
    <cellStyle name="SAPBEXHLevel2 4 3 3 5" xfId="24611"/>
    <cellStyle name="SAPBEXHLevel2 4 3 3 6" xfId="28718"/>
    <cellStyle name="SAPBEXHLevel2 4 3 4" xfId="9559"/>
    <cellStyle name="SAPBEXHLevel2 4 3 5" xfId="13613"/>
    <cellStyle name="SAPBEXHLevel2 4 3 6" xfId="17857"/>
    <cellStyle name="SAPBEXHLevel2 4 3 7" xfId="22169"/>
    <cellStyle name="SAPBEXHLevel2 4 3 8" xfId="26306"/>
    <cellStyle name="SAPBEXHLevel2 4 4" xfId="4327"/>
    <cellStyle name="SAPBEXHLevel2 4 5" xfId="12886"/>
    <cellStyle name="SAPBEXHLevel2 4 6" xfId="17166"/>
    <cellStyle name="SAPBEXHLevel2 4 7" xfId="21461"/>
    <cellStyle name="SAPBEXHLevel2 4 8" xfId="25655"/>
    <cellStyle name="SAPBEXHLevel2 5" xfId="3426"/>
    <cellStyle name="SAPBEXHLevel2 5 2" xfId="5711"/>
    <cellStyle name="SAPBEXHLevel2 5 2 2" xfId="6979"/>
    <cellStyle name="SAPBEXHLevel2 5 2 2 2" xfId="8881"/>
    <cellStyle name="SAPBEXHLevel2 5 2 2 3" xfId="15367"/>
    <cellStyle name="SAPBEXHLevel2 5 2 2 4" xfId="19622"/>
    <cellStyle name="SAPBEXHLevel2 5 2 2 5" xfId="23886"/>
    <cellStyle name="SAPBEXHLevel2 5 2 2 6" xfId="28010"/>
    <cellStyle name="SAPBEXHLevel2 5 2 3" xfId="8217"/>
    <cellStyle name="SAPBEXHLevel2 5 2 3 2" xfId="11361"/>
    <cellStyle name="SAPBEXHLevel2 5 2 3 3" xfId="16604"/>
    <cellStyle name="SAPBEXHLevel2 5 2 3 4" xfId="20851"/>
    <cellStyle name="SAPBEXHLevel2 5 2 3 5" xfId="25110"/>
    <cellStyle name="SAPBEXHLevel2 5 2 3 6" xfId="29217"/>
    <cellStyle name="SAPBEXHLevel2 5 2 4" xfId="9386"/>
    <cellStyle name="SAPBEXHLevel2 5 2 5" xfId="14113"/>
    <cellStyle name="SAPBEXHLevel2 5 2 6" xfId="18356"/>
    <cellStyle name="SAPBEXHLevel2 5 2 7" xfId="22669"/>
    <cellStyle name="SAPBEXHLevel2 5 2 8" xfId="26805"/>
    <cellStyle name="SAPBEXHLevel2 5 3" xfId="5211"/>
    <cellStyle name="SAPBEXHLevel2 5 3 2" xfId="6481"/>
    <cellStyle name="SAPBEXHLevel2 5 3 2 2" xfId="8873"/>
    <cellStyle name="SAPBEXHLevel2 5 3 2 3" xfId="14870"/>
    <cellStyle name="SAPBEXHLevel2 5 3 2 4" xfId="19125"/>
    <cellStyle name="SAPBEXHLevel2 5 3 2 5" xfId="23389"/>
    <cellStyle name="SAPBEXHLevel2 5 3 2 6" xfId="27513"/>
    <cellStyle name="SAPBEXHLevel2 5 3 3" xfId="7719"/>
    <cellStyle name="SAPBEXHLevel2 5 3 3 2" xfId="4414"/>
    <cellStyle name="SAPBEXHLevel2 5 3 3 3" xfId="16106"/>
    <cellStyle name="SAPBEXHLevel2 5 3 3 4" xfId="20353"/>
    <cellStyle name="SAPBEXHLevel2 5 3 3 5" xfId="24612"/>
    <cellStyle name="SAPBEXHLevel2 5 3 3 6" xfId="28719"/>
    <cellStyle name="SAPBEXHLevel2 5 3 4" xfId="9397"/>
    <cellStyle name="SAPBEXHLevel2 5 3 5" xfId="13614"/>
    <cellStyle name="SAPBEXHLevel2 5 3 6" xfId="17858"/>
    <cellStyle name="SAPBEXHLevel2 5 3 7" xfId="22170"/>
    <cellStyle name="SAPBEXHLevel2 5 3 8" xfId="26307"/>
    <cellStyle name="SAPBEXHLevel2 5 4" xfId="11289"/>
    <cellStyle name="SAPBEXHLevel2 5 5" xfId="12887"/>
    <cellStyle name="SAPBEXHLevel2 5 6" xfId="17167"/>
    <cellStyle name="SAPBEXHLevel2 5 7" xfId="21462"/>
    <cellStyle name="SAPBEXHLevel2 5 8" xfId="25656"/>
    <cellStyle name="SAPBEXHLevel2 6" xfId="3725"/>
    <cellStyle name="SAPBEXHLevel2 6 2" xfId="5710"/>
    <cellStyle name="SAPBEXHLevel2 6 2 2" xfId="6978"/>
    <cellStyle name="SAPBEXHLevel2 6 2 2 2" xfId="11012"/>
    <cellStyle name="SAPBEXHLevel2 6 2 2 3" xfId="15366"/>
    <cellStyle name="SAPBEXHLevel2 6 2 2 4" xfId="19621"/>
    <cellStyle name="SAPBEXHLevel2 6 2 2 5" xfId="23885"/>
    <cellStyle name="SAPBEXHLevel2 6 2 2 6" xfId="28009"/>
    <cellStyle name="SAPBEXHLevel2 6 2 3" xfId="8216"/>
    <cellStyle name="SAPBEXHLevel2 6 2 3 2" xfId="9169"/>
    <cellStyle name="SAPBEXHLevel2 6 2 3 3" xfId="16603"/>
    <cellStyle name="SAPBEXHLevel2 6 2 3 4" xfId="20850"/>
    <cellStyle name="SAPBEXHLevel2 6 2 3 5" xfId="25109"/>
    <cellStyle name="SAPBEXHLevel2 6 2 3 6" xfId="29216"/>
    <cellStyle name="SAPBEXHLevel2 6 2 4" xfId="10702"/>
    <cellStyle name="SAPBEXHLevel2 6 2 5" xfId="14112"/>
    <cellStyle name="SAPBEXHLevel2 6 2 6" xfId="18355"/>
    <cellStyle name="SAPBEXHLevel2 6 2 7" xfId="22668"/>
    <cellStyle name="SAPBEXHLevel2 6 2 8" xfId="26804"/>
    <cellStyle name="SAPBEXHLevel2 6 3" xfId="5212"/>
    <cellStyle name="SAPBEXHLevel2 6 3 2" xfId="6482"/>
    <cellStyle name="SAPBEXHLevel2 6 3 2 2" xfId="10538"/>
    <cellStyle name="SAPBEXHLevel2 6 3 2 3" xfId="14871"/>
    <cellStyle name="SAPBEXHLevel2 6 3 2 4" xfId="19126"/>
    <cellStyle name="SAPBEXHLevel2 6 3 2 5" xfId="23390"/>
    <cellStyle name="SAPBEXHLevel2 6 3 2 6" xfId="27514"/>
    <cellStyle name="SAPBEXHLevel2 6 3 3" xfId="7720"/>
    <cellStyle name="SAPBEXHLevel2 6 3 3 2" xfId="4259"/>
    <cellStyle name="SAPBEXHLevel2 6 3 3 3" xfId="16107"/>
    <cellStyle name="SAPBEXHLevel2 6 3 3 4" xfId="20354"/>
    <cellStyle name="SAPBEXHLevel2 6 3 3 5" xfId="24613"/>
    <cellStyle name="SAPBEXHLevel2 6 3 3 6" xfId="28720"/>
    <cellStyle name="SAPBEXHLevel2 6 3 4" xfId="8649"/>
    <cellStyle name="SAPBEXHLevel2 6 3 5" xfId="13615"/>
    <cellStyle name="SAPBEXHLevel2 6 3 6" xfId="17859"/>
    <cellStyle name="SAPBEXHLevel2 6 3 7" xfId="22171"/>
    <cellStyle name="SAPBEXHLevel2 6 3 8" xfId="26308"/>
    <cellStyle name="SAPBEXHLevel2 6 4" xfId="9816"/>
    <cellStyle name="SAPBEXHLevel2 6 5" xfId="12888"/>
    <cellStyle name="SAPBEXHLevel2 6 6" xfId="17168"/>
    <cellStyle name="SAPBEXHLevel2 6 7" xfId="21463"/>
    <cellStyle name="SAPBEXHLevel2 6 8" xfId="25657"/>
    <cellStyle name="SAPBEXHLevel2 7" xfId="3694"/>
    <cellStyle name="SAPBEXHLevel2 7 2" xfId="5709"/>
    <cellStyle name="SAPBEXHLevel2 7 2 2" xfId="6977"/>
    <cellStyle name="SAPBEXHLevel2 7 2 2 2" xfId="11573"/>
    <cellStyle name="SAPBEXHLevel2 7 2 2 3" xfId="15365"/>
    <cellStyle name="SAPBEXHLevel2 7 2 2 4" xfId="19620"/>
    <cellStyle name="SAPBEXHLevel2 7 2 2 5" xfId="23884"/>
    <cellStyle name="SAPBEXHLevel2 7 2 2 6" xfId="28008"/>
    <cellStyle name="SAPBEXHLevel2 7 2 3" xfId="8215"/>
    <cellStyle name="SAPBEXHLevel2 7 2 3 2" xfId="10810"/>
    <cellStyle name="SAPBEXHLevel2 7 2 3 3" xfId="16602"/>
    <cellStyle name="SAPBEXHLevel2 7 2 3 4" xfId="20849"/>
    <cellStyle name="SAPBEXHLevel2 7 2 3 5" xfId="25108"/>
    <cellStyle name="SAPBEXHLevel2 7 2 3 6" xfId="29215"/>
    <cellStyle name="SAPBEXHLevel2 7 2 4" xfId="11976"/>
    <cellStyle name="SAPBEXHLevel2 7 2 5" xfId="14111"/>
    <cellStyle name="SAPBEXHLevel2 7 2 6" xfId="18354"/>
    <cellStyle name="SAPBEXHLevel2 7 2 7" xfId="22667"/>
    <cellStyle name="SAPBEXHLevel2 7 2 8" xfId="26803"/>
    <cellStyle name="SAPBEXHLevel2 7 3" xfId="5213"/>
    <cellStyle name="SAPBEXHLevel2 7 3 2" xfId="6483"/>
    <cellStyle name="SAPBEXHLevel2 7 3 2 2" xfId="9814"/>
    <cellStyle name="SAPBEXHLevel2 7 3 2 3" xfId="14872"/>
    <cellStyle name="SAPBEXHLevel2 7 3 2 4" xfId="19127"/>
    <cellStyle name="SAPBEXHLevel2 7 3 2 5" xfId="23391"/>
    <cellStyle name="SAPBEXHLevel2 7 3 2 6" xfId="27515"/>
    <cellStyle name="SAPBEXHLevel2 7 3 3" xfId="7721"/>
    <cellStyle name="SAPBEXHLevel2 7 3 3 2" xfId="12024"/>
    <cellStyle name="SAPBEXHLevel2 7 3 3 3" xfId="16108"/>
    <cellStyle name="SAPBEXHLevel2 7 3 3 4" xfId="20355"/>
    <cellStyle name="SAPBEXHLevel2 7 3 3 5" xfId="24614"/>
    <cellStyle name="SAPBEXHLevel2 7 3 3 6" xfId="28721"/>
    <cellStyle name="SAPBEXHLevel2 7 3 4" xfId="11890"/>
    <cellStyle name="SAPBEXHLevel2 7 3 5" xfId="13616"/>
    <cellStyle name="SAPBEXHLevel2 7 3 6" xfId="17860"/>
    <cellStyle name="SAPBEXHLevel2 7 3 7" xfId="22172"/>
    <cellStyle name="SAPBEXHLevel2 7 3 8" xfId="26309"/>
    <cellStyle name="SAPBEXHLevel2 7 4" xfId="11109"/>
    <cellStyle name="SAPBEXHLevel2 7 5" xfId="12889"/>
    <cellStyle name="SAPBEXHLevel2 7 6" xfId="17169"/>
    <cellStyle name="SAPBEXHLevel2 7 7" xfId="21464"/>
    <cellStyle name="SAPBEXHLevel2 7 8" xfId="25658"/>
    <cellStyle name="SAPBEXHLevel2 8" xfId="3067"/>
    <cellStyle name="SAPBEXHLevel2 8 2" xfId="5708"/>
    <cellStyle name="SAPBEXHLevel2 8 2 2" xfId="6976"/>
    <cellStyle name="SAPBEXHLevel2 8 2 2 2" xfId="4224"/>
    <cellStyle name="SAPBEXHLevel2 8 2 2 3" xfId="15364"/>
    <cellStyle name="SAPBEXHLevel2 8 2 2 4" xfId="19619"/>
    <cellStyle name="SAPBEXHLevel2 8 2 2 5" xfId="23883"/>
    <cellStyle name="SAPBEXHLevel2 8 2 2 6" xfId="28007"/>
    <cellStyle name="SAPBEXHLevel2 8 2 3" xfId="8214"/>
    <cellStyle name="SAPBEXHLevel2 8 2 3 2" xfId="11548"/>
    <cellStyle name="SAPBEXHLevel2 8 2 3 3" xfId="16601"/>
    <cellStyle name="SAPBEXHLevel2 8 2 3 4" xfId="20848"/>
    <cellStyle name="SAPBEXHLevel2 8 2 3 5" xfId="25107"/>
    <cellStyle name="SAPBEXHLevel2 8 2 3 6" xfId="29214"/>
    <cellStyle name="SAPBEXHLevel2 8 2 4" xfId="9118"/>
    <cellStyle name="SAPBEXHLevel2 8 2 5" xfId="14110"/>
    <cellStyle name="SAPBEXHLevel2 8 2 6" xfId="18353"/>
    <cellStyle name="SAPBEXHLevel2 8 2 7" xfId="22666"/>
    <cellStyle name="SAPBEXHLevel2 8 2 8" xfId="26802"/>
    <cellStyle name="SAPBEXHLevel2 8 3" xfId="5214"/>
    <cellStyle name="SAPBEXHLevel2 8 3 2" xfId="6484"/>
    <cellStyle name="SAPBEXHLevel2 8 3 2 2" xfId="10772"/>
    <cellStyle name="SAPBEXHLevel2 8 3 2 3" xfId="14873"/>
    <cellStyle name="SAPBEXHLevel2 8 3 2 4" xfId="19128"/>
    <cellStyle name="SAPBEXHLevel2 8 3 2 5" xfId="23392"/>
    <cellStyle name="SAPBEXHLevel2 8 3 2 6" xfId="27516"/>
    <cellStyle name="SAPBEXHLevel2 8 3 3" xfId="7722"/>
    <cellStyle name="SAPBEXHLevel2 8 3 3 2" xfId="12089"/>
    <cellStyle name="SAPBEXHLevel2 8 3 3 3" xfId="16109"/>
    <cellStyle name="SAPBEXHLevel2 8 3 3 4" xfId="20356"/>
    <cellStyle name="SAPBEXHLevel2 8 3 3 5" xfId="24615"/>
    <cellStyle name="SAPBEXHLevel2 8 3 3 6" xfId="28722"/>
    <cellStyle name="SAPBEXHLevel2 8 3 4" xfId="9442"/>
    <cellStyle name="SAPBEXHLevel2 8 3 5" xfId="13617"/>
    <cellStyle name="SAPBEXHLevel2 8 3 6" xfId="17861"/>
    <cellStyle name="SAPBEXHLevel2 8 3 7" xfId="22173"/>
    <cellStyle name="SAPBEXHLevel2 8 3 8" xfId="26310"/>
    <cellStyle name="SAPBEXHLevel2 8 4" xfId="10140"/>
    <cellStyle name="SAPBEXHLevel2 8 5" xfId="12890"/>
    <cellStyle name="SAPBEXHLevel2 8 6" xfId="17170"/>
    <cellStyle name="SAPBEXHLevel2 8 7" xfId="21465"/>
    <cellStyle name="SAPBEXHLevel2 8 8" xfId="25659"/>
    <cellStyle name="SAPBEXHLevel2 9" xfId="3222"/>
    <cellStyle name="SAPBEXHLevel2 9 2" xfId="5707"/>
    <cellStyle name="SAPBEXHLevel2 9 2 2" xfId="6975"/>
    <cellStyle name="SAPBEXHLevel2 9 2 2 2" xfId="11907"/>
    <cellStyle name="SAPBEXHLevel2 9 2 2 3" xfId="15363"/>
    <cellStyle name="SAPBEXHLevel2 9 2 2 4" xfId="19618"/>
    <cellStyle name="SAPBEXHLevel2 9 2 2 5" xfId="23882"/>
    <cellStyle name="SAPBEXHLevel2 9 2 2 6" xfId="28006"/>
    <cellStyle name="SAPBEXHLevel2 9 2 3" xfId="8213"/>
    <cellStyle name="SAPBEXHLevel2 9 2 3 2" xfId="9901"/>
    <cellStyle name="SAPBEXHLevel2 9 2 3 3" xfId="16600"/>
    <cellStyle name="SAPBEXHLevel2 9 2 3 4" xfId="20847"/>
    <cellStyle name="SAPBEXHLevel2 9 2 3 5" xfId="25106"/>
    <cellStyle name="SAPBEXHLevel2 9 2 3 6" xfId="29213"/>
    <cellStyle name="SAPBEXHLevel2 9 2 4" xfId="10368"/>
    <cellStyle name="SAPBEXHLevel2 9 2 5" xfId="14109"/>
    <cellStyle name="SAPBEXHLevel2 9 2 6" xfId="18352"/>
    <cellStyle name="SAPBEXHLevel2 9 2 7" xfId="22665"/>
    <cellStyle name="SAPBEXHLevel2 9 2 8" xfId="26801"/>
    <cellStyle name="SAPBEXHLevel2 9 3" xfId="5215"/>
    <cellStyle name="SAPBEXHLevel2 9 3 2" xfId="6485"/>
    <cellStyle name="SAPBEXHLevel2 9 3 2 2" xfId="10625"/>
    <cellStyle name="SAPBEXHLevel2 9 3 2 3" xfId="14874"/>
    <cellStyle name="SAPBEXHLevel2 9 3 2 4" xfId="19129"/>
    <cellStyle name="SAPBEXHLevel2 9 3 2 5" xfId="23393"/>
    <cellStyle name="SAPBEXHLevel2 9 3 2 6" xfId="27517"/>
    <cellStyle name="SAPBEXHLevel2 9 3 3" xfId="7723"/>
    <cellStyle name="SAPBEXHLevel2 9 3 3 2" xfId="9632"/>
    <cellStyle name="SAPBEXHLevel2 9 3 3 3" xfId="16110"/>
    <cellStyle name="SAPBEXHLevel2 9 3 3 4" xfId="20357"/>
    <cellStyle name="SAPBEXHLevel2 9 3 3 5" xfId="24616"/>
    <cellStyle name="SAPBEXHLevel2 9 3 3 6" xfId="28723"/>
    <cellStyle name="SAPBEXHLevel2 9 3 4" xfId="9311"/>
    <cellStyle name="SAPBEXHLevel2 9 3 5" xfId="13618"/>
    <cellStyle name="SAPBEXHLevel2 9 3 6" xfId="17862"/>
    <cellStyle name="SAPBEXHLevel2 9 3 7" xfId="22174"/>
    <cellStyle name="SAPBEXHLevel2 9 3 8" xfId="26311"/>
    <cellStyle name="SAPBEXHLevel2 9 4" xfId="10258"/>
    <cellStyle name="SAPBEXHLevel2 9 5" xfId="12891"/>
    <cellStyle name="SAPBEXHLevel2 9 6" xfId="17171"/>
    <cellStyle name="SAPBEXHLevel2 9 7" xfId="21466"/>
    <cellStyle name="SAPBEXHLevel2 9 8" xfId="25660"/>
    <cellStyle name="SAPBEXHLevel2_Input PL ana GRD - HCREG" xfId="4766"/>
    <cellStyle name="SAPBEXHLevel2X" xfId="134"/>
    <cellStyle name="SAPBEXHLevel2X 10" xfId="3202"/>
    <cellStyle name="SAPBEXHLevel2X 10 2" xfId="5705"/>
    <cellStyle name="SAPBEXHLevel2X 10 2 2" xfId="6973"/>
    <cellStyle name="SAPBEXHLevel2X 10 2 2 2" xfId="11658"/>
    <cellStyle name="SAPBEXHLevel2X 10 2 2 3" xfId="15361"/>
    <cellStyle name="SAPBEXHLevel2X 10 2 2 4" xfId="19616"/>
    <cellStyle name="SAPBEXHLevel2X 10 2 2 5" xfId="23880"/>
    <cellStyle name="SAPBEXHLevel2X 10 2 2 6" xfId="28004"/>
    <cellStyle name="SAPBEXHLevel2X 10 2 3" xfId="8211"/>
    <cellStyle name="SAPBEXHLevel2X 10 2 3 2" xfId="9900"/>
    <cellStyle name="SAPBEXHLevel2X 10 2 3 3" xfId="16598"/>
    <cellStyle name="SAPBEXHLevel2X 10 2 3 4" xfId="20845"/>
    <cellStyle name="SAPBEXHLevel2X 10 2 3 5" xfId="25104"/>
    <cellStyle name="SAPBEXHLevel2X 10 2 3 6" xfId="29211"/>
    <cellStyle name="SAPBEXHLevel2X 10 2 4" xfId="10980"/>
    <cellStyle name="SAPBEXHLevel2X 10 2 5" xfId="14107"/>
    <cellStyle name="SAPBEXHLevel2X 10 2 6" xfId="18350"/>
    <cellStyle name="SAPBEXHLevel2X 10 2 7" xfId="22663"/>
    <cellStyle name="SAPBEXHLevel2X 10 2 8" xfId="26799"/>
    <cellStyle name="SAPBEXHLevel2X 10 3" xfId="5217"/>
    <cellStyle name="SAPBEXHLevel2X 10 3 2" xfId="6487"/>
    <cellStyle name="SAPBEXHLevel2X 10 3 2 2" xfId="10970"/>
    <cellStyle name="SAPBEXHLevel2X 10 3 2 3" xfId="14876"/>
    <cellStyle name="SAPBEXHLevel2X 10 3 2 4" xfId="19131"/>
    <cellStyle name="SAPBEXHLevel2X 10 3 2 5" xfId="23395"/>
    <cellStyle name="SAPBEXHLevel2X 10 3 2 6" xfId="27519"/>
    <cellStyle name="SAPBEXHLevel2X 10 3 3" xfId="7725"/>
    <cellStyle name="SAPBEXHLevel2X 10 3 3 2" xfId="11451"/>
    <cellStyle name="SAPBEXHLevel2X 10 3 3 3" xfId="16112"/>
    <cellStyle name="SAPBEXHLevel2X 10 3 3 4" xfId="20359"/>
    <cellStyle name="SAPBEXHLevel2X 10 3 3 5" xfId="24618"/>
    <cellStyle name="SAPBEXHLevel2X 10 3 3 6" xfId="28725"/>
    <cellStyle name="SAPBEXHLevel2X 10 3 4" xfId="10722"/>
    <cellStyle name="SAPBEXHLevel2X 10 3 5" xfId="13620"/>
    <cellStyle name="SAPBEXHLevel2X 10 3 6" xfId="17864"/>
    <cellStyle name="SAPBEXHLevel2X 10 3 7" xfId="22176"/>
    <cellStyle name="SAPBEXHLevel2X 10 3 8" xfId="26313"/>
    <cellStyle name="SAPBEXHLevel2X 10 4" xfId="9714"/>
    <cellStyle name="SAPBEXHLevel2X 10 5" xfId="12892"/>
    <cellStyle name="SAPBEXHLevel2X 10 6" xfId="17172"/>
    <cellStyle name="SAPBEXHLevel2X 10 7" xfId="21467"/>
    <cellStyle name="SAPBEXHLevel2X 10 8" xfId="25661"/>
    <cellStyle name="SAPBEXHLevel2X 11" xfId="3069"/>
    <cellStyle name="SAPBEXHLevel2X 11 2" xfId="5704"/>
    <cellStyle name="SAPBEXHLevel2X 11 2 2" xfId="6972"/>
    <cellStyle name="SAPBEXHLevel2X 11 2 2 2" xfId="11811"/>
    <cellStyle name="SAPBEXHLevel2X 11 2 2 3" xfId="15360"/>
    <cellStyle name="SAPBEXHLevel2X 11 2 2 4" xfId="19615"/>
    <cellStyle name="SAPBEXHLevel2X 11 2 2 5" xfId="23879"/>
    <cellStyle name="SAPBEXHLevel2X 11 2 2 6" xfId="28003"/>
    <cellStyle name="SAPBEXHLevel2X 11 2 3" xfId="8210"/>
    <cellStyle name="SAPBEXHLevel2X 11 2 3 2" xfId="11619"/>
    <cellStyle name="SAPBEXHLevel2X 11 2 3 3" xfId="16597"/>
    <cellStyle name="SAPBEXHLevel2X 11 2 3 4" xfId="20844"/>
    <cellStyle name="SAPBEXHLevel2X 11 2 3 5" xfId="25103"/>
    <cellStyle name="SAPBEXHLevel2X 11 2 3 6" xfId="29210"/>
    <cellStyle name="SAPBEXHLevel2X 11 2 4" xfId="4144"/>
    <cellStyle name="SAPBEXHLevel2X 11 2 5" xfId="14106"/>
    <cellStyle name="SAPBEXHLevel2X 11 2 6" xfId="18349"/>
    <cellStyle name="SAPBEXHLevel2X 11 2 7" xfId="22662"/>
    <cellStyle name="SAPBEXHLevel2X 11 2 8" xfId="26798"/>
    <cellStyle name="SAPBEXHLevel2X 11 3" xfId="5218"/>
    <cellStyle name="SAPBEXHLevel2X 11 3 2" xfId="6488"/>
    <cellStyle name="SAPBEXHLevel2X 11 3 2 2" xfId="11003"/>
    <cellStyle name="SAPBEXHLevel2X 11 3 2 3" xfId="14877"/>
    <cellStyle name="SAPBEXHLevel2X 11 3 2 4" xfId="19132"/>
    <cellStyle name="SAPBEXHLevel2X 11 3 2 5" xfId="23396"/>
    <cellStyle name="SAPBEXHLevel2X 11 3 2 6" xfId="27520"/>
    <cellStyle name="SAPBEXHLevel2X 11 3 3" xfId="7726"/>
    <cellStyle name="SAPBEXHLevel2X 11 3 3 2" xfId="9653"/>
    <cellStyle name="SAPBEXHLevel2X 11 3 3 3" xfId="16113"/>
    <cellStyle name="SAPBEXHLevel2X 11 3 3 4" xfId="20360"/>
    <cellStyle name="SAPBEXHLevel2X 11 3 3 5" xfId="24619"/>
    <cellStyle name="SAPBEXHLevel2X 11 3 3 6" xfId="28726"/>
    <cellStyle name="SAPBEXHLevel2X 11 3 4" xfId="10559"/>
    <cellStyle name="SAPBEXHLevel2X 11 3 5" xfId="13621"/>
    <cellStyle name="SAPBEXHLevel2X 11 3 6" xfId="17865"/>
    <cellStyle name="SAPBEXHLevel2X 11 3 7" xfId="22177"/>
    <cellStyle name="SAPBEXHLevel2X 11 3 8" xfId="26314"/>
    <cellStyle name="SAPBEXHLevel2X 11 4" xfId="9563"/>
    <cellStyle name="SAPBEXHLevel2X 11 5" xfId="12893"/>
    <cellStyle name="SAPBEXHLevel2X 11 6" xfId="17173"/>
    <cellStyle name="SAPBEXHLevel2X 11 7" xfId="21468"/>
    <cellStyle name="SAPBEXHLevel2X 11 8" xfId="25662"/>
    <cellStyle name="SAPBEXHLevel2X 12" xfId="3045"/>
    <cellStyle name="SAPBEXHLevel2X 12 2" xfId="5703"/>
    <cellStyle name="SAPBEXHLevel2X 12 2 2" xfId="6971"/>
    <cellStyle name="SAPBEXHLevel2X 12 2 2 2" xfId="9882"/>
    <cellStyle name="SAPBEXHLevel2X 12 2 2 3" xfId="15359"/>
    <cellStyle name="SAPBEXHLevel2X 12 2 2 4" xfId="19614"/>
    <cellStyle name="SAPBEXHLevel2X 12 2 2 5" xfId="23878"/>
    <cellStyle name="SAPBEXHLevel2X 12 2 2 6" xfId="28002"/>
    <cellStyle name="SAPBEXHLevel2X 12 2 3" xfId="8209"/>
    <cellStyle name="SAPBEXHLevel2X 12 2 3 2" xfId="9899"/>
    <cellStyle name="SAPBEXHLevel2X 12 2 3 3" xfId="16596"/>
    <cellStyle name="SAPBEXHLevel2X 12 2 3 4" xfId="20843"/>
    <cellStyle name="SAPBEXHLevel2X 12 2 3 5" xfId="25102"/>
    <cellStyle name="SAPBEXHLevel2X 12 2 3 6" xfId="29209"/>
    <cellStyle name="SAPBEXHLevel2X 12 2 4" xfId="9540"/>
    <cellStyle name="SAPBEXHLevel2X 12 2 5" xfId="14105"/>
    <cellStyle name="SAPBEXHLevel2X 12 2 6" xfId="18348"/>
    <cellStyle name="SAPBEXHLevel2X 12 2 7" xfId="22661"/>
    <cellStyle name="SAPBEXHLevel2X 12 2 8" xfId="26797"/>
    <cellStyle name="SAPBEXHLevel2X 12 3" xfId="5219"/>
    <cellStyle name="SAPBEXHLevel2X 12 3 2" xfId="6489"/>
    <cellStyle name="SAPBEXHLevel2X 12 3 2 2" xfId="11165"/>
    <cellStyle name="SAPBEXHLevel2X 12 3 2 3" xfId="14878"/>
    <cellStyle name="SAPBEXHLevel2X 12 3 2 4" xfId="19133"/>
    <cellStyle name="SAPBEXHLevel2X 12 3 2 5" xfId="23397"/>
    <cellStyle name="SAPBEXHLevel2X 12 3 2 6" xfId="27521"/>
    <cellStyle name="SAPBEXHLevel2X 12 3 3" xfId="7727"/>
    <cellStyle name="SAPBEXHLevel2X 12 3 3 2" xfId="9508"/>
    <cellStyle name="SAPBEXHLevel2X 12 3 3 3" xfId="16114"/>
    <cellStyle name="SAPBEXHLevel2X 12 3 3 4" xfId="20361"/>
    <cellStyle name="SAPBEXHLevel2X 12 3 3 5" xfId="24620"/>
    <cellStyle name="SAPBEXHLevel2X 12 3 3 6" xfId="28727"/>
    <cellStyle name="SAPBEXHLevel2X 12 3 4" xfId="9774"/>
    <cellStyle name="SAPBEXHLevel2X 12 3 5" xfId="13622"/>
    <cellStyle name="SAPBEXHLevel2X 12 3 6" xfId="17866"/>
    <cellStyle name="SAPBEXHLevel2X 12 3 7" xfId="22178"/>
    <cellStyle name="SAPBEXHLevel2X 12 3 8" xfId="26315"/>
    <cellStyle name="SAPBEXHLevel2X 12 4" xfId="4164"/>
    <cellStyle name="SAPBEXHLevel2X 12 5" xfId="12894"/>
    <cellStyle name="SAPBEXHLevel2X 12 6" xfId="17174"/>
    <cellStyle name="SAPBEXHLevel2X 12 7" xfId="21469"/>
    <cellStyle name="SAPBEXHLevel2X 12 8" xfId="25663"/>
    <cellStyle name="SAPBEXHLevel2X 13" xfId="3279"/>
    <cellStyle name="SAPBEXHLevel2X 13 2" xfId="5702"/>
    <cellStyle name="SAPBEXHLevel2X 13 2 2" xfId="6970"/>
    <cellStyle name="SAPBEXHLevel2X 13 2 2 2" xfId="10445"/>
    <cellStyle name="SAPBEXHLevel2X 13 2 2 3" xfId="15358"/>
    <cellStyle name="SAPBEXHLevel2X 13 2 2 4" xfId="19613"/>
    <cellStyle name="SAPBEXHLevel2X 13 2 2 5" xfId="23877"/>
    <cellStyle name="SAPBEXHLevel2X 13 2 2 6" xfId="28001"/>
    <cellStyle name="SAPBEXHLevel2X 13 2 3" xfId="8208"/>
    <cellStyle name="SAPBEXHLevel2X 13 2 3 2" xfId="8914"/>
    <cellStyle name="SAPBEXHLevel2X 13 2 3 3" xfId="16595"/>
    <cellStyle name="SAPBEXHLevel2X 13 2 3 4" xfId="20842"/>
    <cellStyle name="SAPBEXHLevel2X 13 2 3 5" xfId="25101"/>
    <cellStyle name="SAPBEXHLevel2X 13 2 3 6" xfId="29208"/>
    <cellStyle name="SAPBEXHLevel2X 13 2 4" xfId="10849"/>
    <cellStyle name="SAPBEXHLevel2X 13 2 5" xfId="14104"/>
    <cellStyle name="SAPBEXHLevel2X 13 2 6" xfId="18347"/>
    <cellStyle name="SAPBEXHLevel2X 13 2 7" xfId="22660"/>
    <cellStyle name="SAPBEXHLevel2X 13 2 8" xfId="26796"/>
    <cellStyle name="SAPBEXHLevel2X 13 3" xfId="5220"/>
    <cellStyle name="SAPBEXHLevel2X 13 3 2" xfId="6490"/>
    <cellStyle name="SAPBEXHLevel2X 13 3 2 2" xfId="9038"/>
    <cellStyle name="SAPBEXHLevel2X 13 3 2 3" xfId="14879"/>
    <cellStyle name="SAPBEXHLevel2X 13 3 2 4" xfId="19134"/>
    <cellStyle name="SAPBEXHLevel2X 13 3 2 5" xfId="23398"/>
    <cellStyle name="SAPBEXHLevel2X 13 3 2 6" xfId="27522"/>
    <cellStyle name="SAPBEXHLevel2X 13 3 3" xfId="7728"/>
    <cellStyle name="SAPBEXHLevel2X 13 3 3 2" xfId="9062"/>
    <cellStyle name="SAPBEXHLevel2X 13 3 3 3" xfId="16115"/>
    <cellStyle name="SAPBEXHLevel2X 13 3 3 4" xfId="20362"/>
    <cellStyle name="SAPBEXHLevel2X 13 3 3 5" xfId="24621"/>
    <cellStyle name="SAPBEXHLevel2X 13 3 3 6" xfId="28728"/>
    <cellStyle name="SAPBEXHLevel2X 13 3 4" xfId="10765"/>
    <cellStyle name="SAPBEXHLevel2X 13 3 5" xfId="13623"/>
    <cellStyle name="SAPBEXHLevel2X 13 3 6" xfId="17867"/>
    <cellStyle name="SAPBEXHLevel2X 13 3 7" xfId="22179"/>
    <cellStyle name="SAPBEXHLevel2X 13 3 8" xfId="26316"/>
    <cellStyle name="SAPBEXHLevel2X 13 4" xfId="8658"/>
    <cellStyle name="SAPBEXHLevel2X 13 5" xfId="12895"/>
    <cellStyle name="SAPBEXHLevel2X 13 6" xfId="17175"/>
    <cellStyle name="SAPBEXHLevel2X 13 7" xfId="21470"/>
    <cellStyle name="SAPBEXHLevel2X 13 8" xfId="25664"/>
    <cellStyle name="SAPBEXHLevel2X 14" xfId="3602"/>
    <cellStyle name="SAPBEXHLevel2X 14 2" xfId="5701"/>
    <cellStyle name="SAPBEXHLevel2X 14 2 2" xfId="6969"/>
    <cellStyle name="SAPBEXHLevel2X 14 2 2 2" xfId="9470"/>
    <cellStyle name="SAPBEXHLevel2X 14 2 2 3" xfId="15357"/>
    <cellStyle name="SAPBEXHLevel2X 14 2 2 4" xfId="19612"/>
    <cellStyle name="SAPBEXHLevel2X 14 2 2 5" xfId="23876"/>
    <cellStyle name="SAPBEXHLevel2X 14 2 2 6" xfId="28000"/>
    <cellStyle name="SAPBEXHLevel2X 14 2 3" xfId="8207"/>
    <cellStyle name="SAPBEXHLevel2X 14 2 3 2" xfId="11781"/>
    <cellStyle name="SAPBEXHLevel2X 14 2 3 3" xfId="16594"/>
    <cellStyle name="SAPBEXHLevel2X 14 2 3 4" xfId="20841"/>
    <cellStyle name="SAPBEXHLevel2X 14 2 3 5" xfId="25100"/>
    <cellStyle name="SAPBEXHLevel2X 14 2 3 6" xfId="29207"/>
    <cellStyle name="SAPBEXHLevel2X 14 2 4" xfId="11593"/>
    <cellStyle name="SAPBEXHLevel2X 14 2 5" xfId="14103"/>
    <cellStyle name="SAPBEXHLevel2X 14 2 6" xfId="18346"/>
    <cellStyle name="SAPBEXHLevel2X 14 2 7" xfId="22659"/>
    <cellStyle name="SAPBEXHLevel2X 14 2 8" xfId="26795"/>
    <cellStyle name="SAPBEXHLevel2X 14 3" xfId="5221"/>
    <cellStyle name="SAPBEXHLevel2X 14 3 2" xfId="6491"/>
    <cellStyle name="SAPBEXHLevel2X 14 3 2 2" xfId="12019"/>
    <cellStyle name="SAPBEXHLevel2X 14 3 2 3" xfId="14880"/>
    <cellStyle name="SAPBEXHLevel2X 14 3 2 4" xfId="19135"/>
    <cellStyle name="SAPBEXHLevel2X 14 3 2 5" xfId="23399"/>
    <cellStyle name="SAPBEXHLevel2X 14 3 2 6" xfId="27523"/>
    <cellStyle name="SAPBEXHLevel2X 14 3 3" xfId="7729"/>
    <cellStyle name="SAPBEXHLevel2X 14 3 3 2" xfId="12090"/>
    <cellStyle name="SAPBEXHLevel2X 14 3 3 3" xfId="16116"/>
    <cellStyle name="SAPBEXHLevel2X 14 3 3 4" xfId="20363"/>
    <cellStyle name="SAPBEXHLevel2X 14 3 3 5" xfId="24622"/>
    <cellStyle name="SAPBEXHLevel2X 14 3 3 6" xfId="28729"/>
    <cellStyle name="SAPBEXHLevel2X 14 3 4" xfId="4195"/>
    <cellStyle name="SAPBEXHLevel2X 14 3 5" xfId="13624"/>
    <cellStyle name="SAPBEXHLevel2X 14 3 6" xfId="17868"/>
    <cellStyle name="SAPBEXHLevel2X 14 3 7" xfId="22180"/>
    <cellStyle name="SAPBEXHLevel2X 14 3 8" xfId="26317"/>
    <cellStyle name="SAPBEXHLevel2X 14 4" xfId="9977"/>
    <cellStyle name="SAPBEXHLevel2X 14 5" xfId="12896"/>
    <cellStyle name="SAPBEXHLevel2X 14 6" xfId="17176"/>
    <cellStyle name="SAPBEXHLevel2X 14 7" xfId="21471"/>
    <cellStyle name="SAPBEXHLevel2X 14 8" xfId="25665"/>
    <cellStyle name="SAPBEXHLevel2X 15" xfId="3414"/>
    <cellStyle name="SAPBEXHLevel2X 15 2" xfId="5700"/>
    <cellStyle name="SAPBEXHLevel2X 15 2 2" xfId="6968"/>
    <cellStyle name="SAPBEXHLevel2X 15 2 2 2" xfId="8774"/>
    <cellStyle name="SAPBEXHLevel2X 15 2 2 3" xfId="15356"/>
    <cellStyle name="SAPBEXHLevel2X 15 2 2 4" xfId="19611"/>
    <cellStyle name="SAPBEXHLevel2X 15 2 2 5" xfId="23875"/>
    <cellStyle name="SAPBEXHLevel2X 15 2 2 6" xfId="27999"/>
    <cellStyle name="SAPBEXHLevel2X 15 2 3" xfId="8206"/>
    <cellStyle name="SAPBEXHLevel2X 15 2 3 2" xfId="10653"/>
    <cellStyle name="SAPBEXHLevel2X 15 2 3 3" xfId="16593"/>
    <cellStyle name="SAPBEXHLevel2X 15 2 3 4" xfId="20840"/>
    <cellStyle name="SAPBEXHLevel2X 15 2 3 5" xfId="25099"/>
    <cellStyle name="SAPBEXHLevel2X 15 2 3 6" xfId="29206"/>
    <cellStyle name="SAPBEXHLevel2X 15 2 4" xfId="11497"/>
    <cellStyle name="SAPBEXHLevel2X 15 2 5" xfId="14102"/>
    <cellStyle name="SAPBEXHLevel2X 15 2 6" xfId="18345"/>
    <cellStyle name="SAPBEXHLevel2X 15 2 7" xfId="22658"/>
    <cellStyle name="SAPBEXHLevel2X 15 2 8" xfId="26794"/>
    <cellStyle name="SAPBEXHLevel2X 15 3" xfId="5222"/>
    <cellStyle name="SAPBEXHLevel2X 15 3 2" xfId="6492"/>
    <cellStyle name="SAPBEXHLevel2X 15 3 2 2" xfId="4376"/>
    <cellStyle name="SAPBEXHLevel2X 15 3 2 3" xfId="14881"/>
    <cellStyle name="SAPBEXHLevel2X 15 3 2 4" xfId="19136"/>
    <cellStyle name="SAPBEXHLevel2X 15 3 2 5" xfId="23400"/>
    <cellStyle name="SAPBEXHLevel2X 15 3 2 6" xfId="27524"/>
    <cellStyle name="SAPBEXHLevel2X 15 3 3" xfId="7730"/>
    <cellStyle name="SAPBEXHLevel2X 15 3 3 2" xfId="4396"/>
    <cellStyle name="SAPBEXHLevel2X 15 3 3 3" xfId="16117"/>
    <cellStyle name="SAPBEXHLevel2X 15 3 3 4" xfId="20364"/>
    <cellStyle name="SAPBEXHLevel2X 15 3 3 5" xfId="24623"/>
    <cellStyle name="SAPBEXHLevel2X 15 3 3 6" xfId="28730"/>
    <cellStyle name="SAPBEXHLevel2X 15 3 4" xfId="10474"/>
    <cellStyle name="SAPBEXHLevel2X 15 3 5" xfId="13625"/>
    <cellStyle name="SAPBEXHLevel2X 15 3 6" xfId="17869"/>
    <cellStyle name="SAPBEXHLevel2X 15 3 7" xfId="22181"/>
    <cellStyle name="SAPBEXHLevel2X 15 3 8" xfId="26318"/>
    <cellStyle name="SAPBEXHLevel2X 15 4" xfId="8980"/>
    <cellStyle name="SAPBEXHLevel2X 15 5" xfId="12897"/>
    <cellStyle name="SAPBEXHLevel2X 15 6" xfId="17177"/>
    <cellStyle name="SAPBEXHLevel2X 15 7" xfId="21472"/>
    <cellStyle name="SAPBEXHLevel2X 15 8" xfId="25666"/>
    <cellStyle name="SAPBEXHLevel2X 16" xfId="3178"/>
    <cellStyle name="SAPBEXHLevel2X 16 2" xfId="5699"/>
    <cellStyle name="SAPBEXHLevel2X 16 2 2" xfId="6967"/>
    <cellStyle name="SAPBEXHLevel2X 16 2 2 2" xfId="4619"/>
    <cellStyle name="SAPBEXHLevel2X 16 2 2 3" xfId="15355"/>
    <cellStyle name="SAPBEXHLevel2X 16 2 2 4" xfId="19610"/>
    <cellStyle name="SAPBEXHLevel2X 16 2 2 5" xfId="23874"/>
    <cellStyle name="SAPBEXHLevel2X 16 2 2 6" xfId="27998"/>
    <cellStyle name="SAPBEXHLevel2X 16 2 3" xfId="8205"/>
    <cellStyle name="SAPBEXHLevel2X 16 2 3 2" xfId="9491"/>
    <cellStyle name="SAPBEXHLevel2X 16 2 3 3" xfId="16592"/>
    <cellStyle name="SAPBEXHLevel2X 16 2 3 4" xfId="20839"/>
    <cellStyle name="SAPBEXHLevel2X 16 2 3 5" xfId="25098"/>
    <cellStyle name="SAPBEXHLevel2X 16 2 3 6" xfId="29205"/>
    <cellStyle name="SAPBEXHLevel2X 16 2 4" xfId="9957"/>
    <cellStyle name="SAPBEXHLevel2X 16 2 5" xfId="14101"/>
    <cellStyle name="SAPBEXHLevel2X 16 2 6" xfId="18344"/>
    <cellStyle name="SAPBEXHLevel2X 16 2 7" xfId="22657"/>
    <cellStyle name="SAPBEXHLevel2X 16 2 8" xfId="26793"/>
    <cellStyle name="SAPBEXHLevel2X 16 3" xfId="5223"/>
    <cellStyle name="SAPBEXHLevel2X 16 3 2" xfId="6493"/>
    <cellStyle name="SAPBEXHLevel2X 16 3 2 2" xfId="4216"/>
    <cellStyle name="SAPBEXHLevel2X 16 3 2 3" xfId="14882"/>
    <cellStyle name="SAPBEXHLevel2X 16 3 2 4" xfId="19137"/>
    <cellStyle name="SAPBEXHLevel2X 16 3 2 5" xfId="23401"/>
    <cellStyle name="SAPBEXHLevel2X 16 3 2 6" xfId="27525"/>
    <cellStyle name="SAPBEXHLevel2X 16 3 3" xfId="7731"/>
    <cellStyle name="SAPBEXHLevel2X 16 3 3 2" xfId="10084"/>
    <cellStyle name="SAPBEXHLevel2X 16 3 3 3" xfId="16118"/>
    <cellStyle name="SAPBEXHLevel2X 16 3 3 4" xfId="20365"/>
    <cellStyle name="SAPBEXHLevel2X 16 3 3 5" xfId="24624"/>
    <cellStyle name="SAPBEXHLevel2X 16 3 3 6" xfId="28731"/>
    <cellStyle name="SAPBEXHLevel2X 16 3 4" xfId="10857"/>
    <cellStyle name="SAPBEXHLevel2X 16 3 5" xfId="13626"/>
    <cellStyle name="SAPBEXHLevel2X 16 3 6" xfId="17870"/>
    <cellStyle name="SAPBEXHLevel2X 16 3 7" xfId="22182"/>
    <cellStyle name="SAPBEXHLevel2X 16 3 8" xfId="26319"/>
    <cellStyle name="SAPBEXHLevel2X 16 4" xfId="11389"/>
    <cellStyle name="SAPBEXHLevel2X 16 5" xfId="12898"/>
    <cellStyle name="SAPBEXHLevel2X 16 6" xfId="17178"/>
    <cellStyle name="SAPBEXHLevel2X 16 7" xfId="21473"/>
    <cellStyle name="SAPBEXHLevel2X 16 8" xfId="25667"/>
    <cellStyle name="SAPBEXHLevel2X 17" xfId="3076"/>
    <cellStyle name="SAPBEXHLevel2X 17 2" xfId="5698"/>
    <cellStyle name="SAPBEXHLevel2X 17 2 2" xfId="6966"/>
    <cellStyle name="SAPBEXHLevel2X 17 2 2 2" xfId="10529"/>
    <cellStyle name="SAPBEXHLevel2X 17 2 2 3" xfId="15354"/>
    <cellStyle name="SAPBEXHLevel2X 17 2 2 4" xfId="19609"/>
    <cellStyle name="SAPBEXHLevel2X 17 2 2 5" xfId="23873"/>
    <cellStyle name="SAPBEXHLevel2X 17 2 2 6" xfId="27997"/>
    <cellStyle name="SAPBEXHLevel2X 17 2 3" xfId="8204"/>
    <cellStyle name="SAPBEXHLevel2X 17 2 3 2" xfId="4243"/>
    <cellStyle name="SAPBEXHLevel2X 17 2 3 3" xfId="16591"/>
    <cellStyle name="SAPBEXHLevel2X 17 2 3 4" xfId="20838"/>
    <cellStyle name="SAPBEXHLevel2X 17 2 3 5" xfId="25097"/>
    <cellStyle name="SAPBEXHLevel2X 17 2 3 6" xfId="29204"/>
    <cellStyle name="SAPBEXHLevel2X 17 2 4" xfId="12025"/>
    <cellStyle name="SAPBEXHLevel2X 17 2 5" xfId="14100"/>
    <cellStyle name="SAPBEXHLevel2X 17 2 6" xfId="18343"/>
    <cellStyle name="SAPBEXHLevel2X 17 2 7" xfId="22656"/>
    <cellStyle name="SAPBEXHLevel2X 17 2 8" xfId="26792"/>
    <cellStyle name="SAPBEXHLevel2X 17 3" xfId="5224"/>
    <cellStyle name="SAPBEXHLevel2X 17 3 2" xfId="6494"/>
    <cellStyle name="SAPBEXHLevel2X 17 3 2 2" xfId="9290"/>
    <cellStyle name="SAPBEXHLevel2X 17 3 2 3" xfId="14883"/>
    <cellStyle name="SAPBEXHLevel2X 17 3 2 4" xfId="19138"/>
    <cellStyle name="SAPBEXHLevel2X 17 3 2 5" xfId="23402"/>
    <cellStyle name="SAPBEXHLevel2X 17 3 2 6" xfId="27526"/>
    <cellStyle name="SAPBEXHLevel2X 17 3 3" xfId="7732"/>
    <cellStyle name="SAPBEXHLevel2X 17 3 3 2" xfId="4079"/>
    <cellStyle name="SAPBEXHLevel2X 17 3 3 3" xfId="16119"/>
    <cellStyle name="SAPBEXHLevel2X 17 3 3 4" xfId="20366"/>
    <cellStyle name="SAPBEXHLevel2X 17 3 3 5" xfId="24625"/>
    <cellStyle name="SAPBEXHLevel2X 17 3 3 6" xfId="28732"/>
    <cellStyle name="SAPBEXHLevel2X 17 3 4" xfId="11849"/>
    <cellStyle name="SAPBEXHLevel2X 17 3 5" xfId="13627"/>
    <cellStyle name="SAPBEXHLevel2X 17 3 6" xfId="17871"/>
    <cellStyle name="SAPBEXHLevel2X 17 3 7" xfId="22183"/>
    <cellStyle name="SAPBEXHLevel2X 17 3 8" xfId="26320"/>
    <cellStyle name="SAPBEXHLevel2X 17 4" xfId="10878"/>
    <cellStyle name="SAPBEXHLevel2X 17 5" xfId="12899"/>
    <cellStyle name="SAPBEXHLevel2X 17 6" xfId="17179"/>
    <cellStyle name="SAPBEXHLevel2X 17 7" xfId="21474"/>
    <cellStyle name="SAPBEXHLevel2X 17 8" xfId="25668"/>
    <cellStyle name="SAPBEXHLevel2X 18" xfId="3390"/>
    <cellStyle name="SAPBEXHLevel2X 18 2" xfId="5697"/>
    <cellStyle name="SAPBEXHLevel2X 18 2 2" xfId="6965"/>
    <cellStyle name="SAPBEXHLevel2X 18 2 2 2" xfId="10683"/>
    <cellStyle name="SAPBEXHLevel2X 18 2 2 3" xfId="15353"/>
    <cellStyle name="SAPBEXHLevel2X 18 2 2 4" xfId="19608"/>
    <cellStyle name="SAPBEXHLevel2X 18 2 2 5" xfId="23872"/>
    <cellStyle name="SAPBEXHLevel2X 18 2 2 6" xfId="27996"/>
    <cellStyle name="SAPBEXHLevel2X 18 2 3" xfId="8203"/>
    <cellStyle name="SAPBEXHLevel2X 18 2 3 2" xfId="4704"/>
    <cellStyle name="SAPBEXHLevel2X 18 2 3 3" xfId="16590"/>
    <cellStyle name="SAPBEXHLevel2X 18 2 3 4" xfId="20837"/>
    <cellStyle name="SAPBEXHLevel2X 18 2 3 5" xfId="25096"/>
    <cellStyle name="SAPBEXHLevel2X 18 2 3 6" xfId="29203"/>
    <cellStyle name="SAPBEXHLevel2X 18 2 4" xfId="11313"/>
    <cellStyle name="SAPBEXHLevel2X 18 2 5" xfId="14099"/>
    <cellStyle name="SAPBEXHLevel2X 18 2 6" xfId="18342"/>
    <cellStyle name="SAPBEXHLevel2X 18 2 7" xfId="22655"/>
    <cellStyle name="SAPBEXHLevel2X 18 2 8" xfId="26791"/>
    <cellStyle name="SAPBEXHLevel2X 18 3" xfId="5225"/>
    <cellStyle name="SAPBEXHLevel2X 18 3 2" xfId="6495"/>
    <cellStyle name="SAPBEXHLevel2X 18 3 2 2" xfId="4435"/>
    <cellStyle name="SAPBEXHLevel2X 18 3 2 3" xfId="14884"/>
    <cellStyle name="SAPBEXHLevel2X 18 3 2 4" xfId="19139"/>
    <cellStyle name="SAPBEXHLevel2X 18 3 2 5" xfId="23403"/>
    <cellStyle name="SAPBEXHLevel2X 18 3 2 6" xfId="27527"/>
    <cellStyle name="SAPBEXHLevel2X 18 3 3" xfId="7733"/>
    <cellStyle name="SAPBEXHLevel2X 18 3 3 2" xfId="10815"/>
    <cellStyle name="SAPBEXHLevel2X 18 3 3 3" xfId="16120"/>
    <cellStyle name="SAPBEXHLevel2X 18 3 3 4" xfId="20367"/>
    <cellStyle name="SAPBEXHLevel2X 18 3 3 5" xfId="24626"/>
    <cellStyle name="SAPBEXHLevel2X 18 3 3 6" xfId="28733"/>
    <cellStyle name="SAPBEXHLevel2X 18 3 4" xfId="11690"/>
    <cellStyle name="SAPBEXHLevel2X 18 3 5" xfId="13628"/>
    <cellStyle name="SAPBEXHLevel2X 18 3 6" xfId="17872"/>
    <cellStyle name="SAPBEXHLevel2X 18 3 7" xfId="22184"/>
    <cellStyle name="SAPBEXHLevel2X 18 3 8" xfId="26321"/>
    <cellStyle name="SAPBEXHLevel2X 18 4" xfId="10726"/>
    <cellStyle name="SAPBEXHLevel2X 18 5" xfId="12900"/>
    <cellStyle name="SAPBEXHLevel2X 18 6" xfId="17180"/>
    <cellStyle name="SAPBEXHLevel2X 18 7" xfId="21475"/>
    <cellStyle name="SAPBEXHLevel2X 18 8" xfId="25669"/>
    <cellStyle name="SAPBEXHLevel2X 19" xfId="3782"/>
    <cellStyle name="SAPBEXHLevel2X 19 2" xfId="5696"/>
    <cellStyle name="SAPBEXHLevel2X 19 2 2" xfId="6964"/>
    <cellStyle name="SAPBEXHLevel2X 19 2 2 2" xfId="8724"/>
    <cellStyle name="SAPBEXHLevel2X 19 2 2 3" xfId="15352"/>
    <cellStyle name="SAPBEXHLevel2X 19 2 2 4" xfId="19607"/>
    <cellStyle name="SAPBEXHLevel2X 19 2 2 5" xfId="23871"/>
    <cellStyle name="SAPBEXHLevel2X 19 2 2 6" xfId="27995"/>
    <cellStyle name="SAPBEXHLevel2X 19 2 3" xfId="8202"/>
    <cellStyle name="SAPBEXHLevel2X 19 2 3 2" xfId="4814"/>
    <cellStyle name="SAPBEXHLevel2X 19 2 3 3" xfId="16589"/>
    <cellStyle name="SAPBEXHLevel2X 19 2 3 4" xfId="20836"/>
    <cellStyle name="SAPBEXHLevel2X 19 2 3 5" xfId="25095"/>
    <cellStyle name="SAPBEXHLevel2X 19 2 3 6" xfId="29202"/>
    <cellStyle name="SAPBEXHLevel2X 19 2 4" xfId="4308"/>
    <cellStyle name="SAPBEXHLevel2X 19 2 5" xfId="14098"/>
    <cellStyle name="SAPBEXHLevel2X 19 2 6" xfId="18341"/>
    <cellStyle name="SAPBEXHLevel2X 19 2 7" xfId="22654"/>
    <cellStyle name="SAPBEXHLevel2X 19 2 8" xfId="26790"/>
    <cellStyle name="SAPBEXHLevel2X 19 3" xfId="5226"/>
    <cellStyle name="SAPBEXHLevel2X 19 3 2" xfId="6496"/>
    <cellStyle name="SAPBEXHLevel2X 19 3 2 2" xfId="4295"/>
    <cellStyle name="SAPBEXHLevel2X 19 3 2 3" xfId="14885"/>
    <cellStyle name="SAPBEXHLevel2X 19 3 2 4" xfId="19140"/>
    <cellStyle name="SAPBEXHLevel2X 19 3 2 5" xfId="23404"/>
    <cellStyle name="SAPBEXHLevel2X 19 3 2 6" xfId="27528"/>
    <cellStyle name="SAPBEXHLevel2X 19 3 3" xfId="7734"/>
    <cellStyle name="SAPBEXHLevel2X 19 3 3 2" xfId="10670"/>
    <cellStyle name="SAPBEXHLevel2X 19 3 3 3" xfId="16121"/>
    <cellStyle name="SAPBEXHLevel2X 19 3 3 4" xfId="20368"/>
    <cellStyle name="SAPBEXHLevel2X 19 3 3 5" xfId="24627"/>
    <cellStyle name="SAPBEXHLevel2X 19 3 3 6" xfId="28734"/>
    <cellStyle name="SAPBEXHLevel2X 19 3 4" xfId="9768"/>
    <cellStyle name="SAPBEXHLevel2X 19 3 5" xfId="13629"/>
    <cellStyle name="SAPBEXHLevel2X 19 3 6" xfId="17873"/>
    <cellStyle name="SAPBEXHLevel2X 19 3 7" xfId="22185"/>
    <cellStyle name="SAPBEXHLevel2X 19 3 8" xfId="26322"/>
    <cellStyle name="SAPBEXHLevel2X 19 4" xfId="9409"/>
    <cellStyle name="SAPBEXHLevel2X 19 5" xfId="12901"/>
    <cellStyle name="SAPBEXHLevel2X 19 6" xfId="17181"/>
    <cellStyle name="SAPBEXHLevel2X 19 7" xfId="21476"/>
    <cellStyle name="SAPBEXHLevel2X 19 8" xfId="25670"/>
    <cellStyle name="SAPBEXHLevel2X 2" xfId="3019"/>
    <cellStyle name="SAPBEXHLevel2X 2 2" xfId="5459"/>
    <cellStyle name="SAPBEXHLevel2X 2 2 2" xfId="6727"/>
    <cellStyle name="SAPBEXHLevel2X 2 2 2 2" xfId="10533"/>
    <cellStyle name="SAPBEXHLevel2X 2 2 2 3" xfId="15115"/>
    <cellStyle name="SAPBEXHLevel2X 2 2 2 4" xfId="19370"/>
    <cellStyle name="SAPBEXHLevel2X 2 2 2 5" xfId="23634"/>
    <cellStyle name="SAPBEXHLevel2X 2 2 2 6" xfId="27758"/>
    <cellStyle name="SAPBEXHLevel2X 2 2 3" xfId="7965"/>
    <cellStyle name="SAPBEXHLevel2X 2 2 3 2" xfId="4254"/>
    <cellStyle name="SAPBEXHLevel2X 2 2 3 3" xfId="16352"/>
    <cellStyle name="SAPBEXHLevel2X 2 2 3 4" xfId="20599"/>
    <cellStyle name="SAPBEXHLevel2X 2 2 3 5" xfId="24858"/>
    <cellStyle name="SAPBEXHLevel2X 2 2 3 6" xfId="28965"/>
    <cellStyle name="SAPBEXHLevel2X 2 2 4" xfId="9571"/>
    <cellStyle name="SAPBEXHLevel2X 2 2 5" xfId="13861"/>
    <cellStyle name="SAPBEXHLevel2X 2 2 6" xfId="18104"/>
    <cellStyle name="SAPBEXHLevel2X 2 2 7" xfId="22417"/>
    <cellStyle name="SAPBEXHLevel2X 2 2 8" xfId="26553"/>
    <cellStyle name="SAPBEXHLevel2X 2 3" xfId="5227"/>
    <cellStyle name="SAPBEXHLevel2X 2 3 2" xfId="6497"/>
    <cellStyle name="SAPBEXHLevel2X 2 3 2 2" xfId="10199"/>
    <cellStyle name="SAPBEXHLevel2X 2 3 2 3" xfId="14886"/>
    <cellStyle name="SAPBEXHLevel2X 2 3 2 4" xfId="19141"/>
    <cellStyle name="SAPBEXHLevel2X 2 3 2 5" xfId="23405"/>
    <cellStyle name="SAPBEXHLevel2X 2 3 2 6" xfId="27529"/>
    <cellStyle name="SAPBEXHLevel2X 2 3 3" xfId="7735"/>
    <cellStyle name="SAPBEXHLevel2X 2 3 3 2" xfId="10223"/>
    <cellStyle name="SAPBEXHLevel2X 2 3 3 3" xfId="16122"/>
    <cellStyle name="SAPBEXHLevel2X 2 3 3 4" xfId="20369"/>
    <cellStyle name="SAPBEXHLevel2X 2 3 3 5" xfId="24628"/>
    <cellStyle name="SAPBEXHLevel2X 2 3 3 6" xfId="28735"/>
    <cellStyle name="SAPBEXHLevel2X 2 3 4" xfId="9603"/>
    <cellStyle name="SAPBEXHLevel2X 2 3 5" xfId="13630"/>
    <cellStyle name="SAPBEXHLevel2X 2 3 6" xfId="17874"/>
    <cellStyle name="SAPBEXHLevel2X 2 3 7" xfId="22186"/>
    <cellStyle name="SAPBEXHLevel2X 2 3 8" xfId="26323"/>
    <cellStyle name="SAPBEXHLevel2X 2 4" xfId="12017"/>
    <cellStyle name="SAPBEXHLevel2X 2 5" xfId="12902"/>
    <cellStyle name="SAPBEXHLevel2X 2 6" xfId="17182"/>
    <cellStyle name="SAPBEXHLevel2X 2 7" xfId="21477"/>
    <cellStyle name="SAPBEXHLevel2X 2 8" xfId="25671"/>
    <cellStyle name="SAPBEXHLevel2X 20" xfId="5706"/>
    <cellStyle name="SAPBEXHLevel2X 20 2" xfId="6974"/>
    <cellStyle name="SAPBEXHLevel2X 20 2 2" xfId="4620"/>
    <cellStyle name="SAPBEXHLevel2X 20 2 3" xfId="15362"/>
    <cellStyle name="SAPBEXHLevel2X 20 2 4" xfId="19617"/>
    <cellStyle name="SAPBEXHLevel2X 20 2 5" xfId="23881"/>
    <cellStyle name="SAPBEXHLevel2X 20 2 6" xfId="28005"/>
    <cellStyle name="SAPBEXHLevel2X 20 3" xfId="8212"/>
    <cellStyle name="SAPBEXHLevel2X 20 3 2" xfId="10419"/>
    <cellStyle name="SAPBEXHLevel2X 20 3 3" xfId="16599"/>
    <cellStyle name="SAPBEXHLevel2X 20 3 4" xfId="20846"/>
    <cellStyle name="SAPBEXHLevel2X 20 3 5" xfId="25105"/>
    <cellStyle name="SAPBEXHLevel2X 20 3 6" xfId="29212"/>
    <cellStyle name="SAPBEXHLevel2X 20 4" xfId="8797"/>
    <cellStyle name="SAPBEXHLevel2X 20 5" xfId="14108"/>
    <cellStyle name="SAPBEXHLevel2X 20 6" xfId="18351"/>
    <cellStyle name="SAPBEXHLevel2X 20 7" xfId="22664"/>
    <cellStyle name="SAPBEXHLevel2X 20 8" xfId="26800"/>
    <cellStyle name="SAPBEXHLevel2X 21" xfId="5216"/>
    <cellStyle name="SAPBEXHLevel2X 21 2" xfId="6486"/>
    <cellStyle name="SAPBEXHLevel2X 21 2 2" xfId="7384"/>
    <cellStyle name="SAPBEXHLevel2X 21 2 3" xfId="14875"/>
    <cellStyle name="SAPBEXHLevel2X 21 2 4" xfId="19130"/>
    <cellStyle name="SAPBEXHLevel2X 21 2 5" xfId="23394"/>
    <cellStyle name="SAPBEXHLevel2X 21 2 6" xfId="27518"/>
    <cellStyle name="SAPBEXHLevel2X 21 3" xfId="7724"/>
    <cellStyle name="SAPBEXHLevel2X 21 3 2" xfId="11212"/>
    <cellStyle name="SAPBEXHLevel2X 21 3 3" xfId="16111"/>
    <cellStyle name="SAPBEXHLevel2X 21 3 4" xfId="20358"/>
    <cellStyle name="SAPBEXHLevel2X 21 3 5" xfId="24617"/>
    <cellStyle name="SAPBEXHLevel2X 21 3 6" xfId="28724"/>
    <cellStyle name="SAPBEXHLevel2X 21 4" xfId="9695"/>
    <cellStyle name="SAPBEXHLevel2X 21 5" xfId="13619"/>
    <cellStyle name="SAPBEXHLevel2X 21 6" xfId="17863"/>
    <cellStyle name="SAPBEXHLevel2X 21 7" xfId="22175"/>
    <cellStyle name="SAPBEXHLevel2X 21 8" xfId="26312"/>
    <cellStyle name="SAPBEXHLevel2X 22" xfId="10066"/>
    <cellStyle name="SAPBEXHLevel2X 23" xfId="12296"/>
    <cellStyle name="SAPBEXHLevel2X 24" xfId="12313"/>
    <cellStyle name="SAPBEXHLevel2X 25" xfId="13147"/>
    <cellStyle name="SAPBEXHLevel2X 26" xfId="21205"/>
    <cellStyle name="SAPBEXHLevel2X 3" xfId="3020"/>
    <cellStyle name="SAPBEXHLevel2X 3 2" xfId="5695"/>
    <cellStyle name="SAPBEXHLevel2X 3 2 2" xfId="6963"/>
    <cellStyle name="SAPBEXHLevel2X 3 2 2 2" xfId="9282"/>
    <cellStyle name="SAPBEXHLevel2X 3 2 2 3" xfId="15351"/>
    <cellStyle name="SAPBEXHLevel2X 3 2 2 4" xfId="19606"/>
    <cellStyle name="SAPBEXHLevel2X 3 2 2 5" xfId="23870"/>
    <cellStyle name="SAPBEXHLevel2X 3 2 2 6" xfId="27994"/>
    <cellStyle name="SAPBEXHLevel2X 3 2 3" xfId="8201"/>
    <cellStyle name="SAPBEXHLevel2X 3 2 3 2" xfId="11636"/>
    <cellStyle name="SAPBEXHLevel2X 3 2 3 3" xfId="16588"/>
    <cellStyle name="SAPBEXHLevel2X 3 2 3 4" xfId="20835"/>
    <cellStyle name="SAPBEXHLevel2X 3 2 3 5" xfId="25094"/>
    <cellStyle name="SAPBEXHLevel2X 3 2 3 6" xfId="29201"/>
    <cellStyle name="SAPBEXHLevel2X 3 2 4" xfId="9687"/>
    <cellStyle name="SAPBEXHLevel2X 3 2 5" xfId="14097"/>
    <cellStyle name="SAPBEXHLevel2X 3 2 6" xfId="18340"/>
    <cellStyle name="SAPBEXHLevel2X 3 2 7" xfId="22653"/>
    <cellStyle name="SAPBEXHLevel2X 3 2 8" xfId="26789"/>
    <cellStyle name="SAPBEXHLevel2X 3 3" xfId="5228"/>
    <cellStyle name="SAPBEXHLevel2X 3 3 2" xfId="6498"/>
    <cellStyle name="SAPBEXHLevel2X 3 3 2 2" xfId="10893"/>
    <cellStyle name="SAPBEXHLevel2X 3 3 2 3" xfId="14887"/>
    <cellStyle name="SAPBEXHLevel2X 3 3 2 4" xfId="19142"/>
    <cellStyle name="SAPBEXHLevel2X 3 3 2 5" xfId="23406"/>
    <cellStyle name="SAPBEXHLevel2X 3 3 2 6" xfId="27530"/>
    <cellStyle name="SAPBEXHLevel2X 3 3 3" xfId="7736"/>
    <cellStyle name="SAPBEXHLevel2X 3 3 3 2" xfId="12091"/>
    <cellStyle name="SAPBEXHLevel2X 3 3 3 3" xfId="16123"/>
    <cellStyle name="SAPBEXHLevel2X 3 3 3 4" xfId="20370"/>
    <cellStyle name="SAPBEXHLevel2X 3 3 3 5" xfId="24629"/>
    <cellStyle name="SAPBEXHLevel2X 3 3 3 6" xfId="28736"/>
    <cellStyle name="SAPBEXHLevel2X 3 3 4" xfId="11256"/>
    <cellStyle name="SAPBEXHLevel2X 3 3 5" xfId="13631"/>
    <cellStyle name="SAPBEXHLevel2X 3 3 6" xfId="17875"/>
    <cellStyle name="SAPBEXHLevel2X 3 3 7" xfId="22187"/>
    <cellStyle name="SAPBEXHLevel2X 3 3 8" xfId="26324"/>
    <cellStyle name="SAPBEXHLevel2X 3 4" xfId="8817"/>
    <cellStyle name="SAPBEXHLevel2X 3 5" xfId="12903"/>
    <cellStyle name="SAPBEXHLevel2X 3 6" xfId="17183"/>
    <cellStyle name="SAPBEXHLevel2X 3 7" xfId="21478"/>
    <cellStyle name="SAPBEXHLevel2X 3 8" xfId="25672"/>
    <cellStyle name="SAPBEXHLevel2X 4" xfId="3515"/>
    <cellStyle name="SAPBEXHLevel2X 4 2" xfId="5694"/>
    <cellStyle name="SAPBEXHLevel2X 4 2 2" xfId="6962"/>
    <cellStyle name="SAPBEXHLevel2X 4 2 2 2" xfId="10632"/>
    <cellStyle name="SAPBEXHLevel2X 4 2 2 3" xfId="15350"/>
    <cellStyle name="SAPBEXHLevel2X 4 2 2 4" xfId="19605"/>
    <cellStyle name="SAPBEXHLevel2X 4 2 2 5" xfId="23869"/>
    <cellStyle name="SAPBEXHLevel2X 4 2 2 6" xfId="27993"/>
    <cellStyle name="SAPBEXHLevel2X 4 2 3" xfId="8200"/>
    <cellStyle name="SAPBEXHLevel2X 4 2 3 2" xfId="3979"/>
    <cellStyle name="SAPBEXHLevel2X 4 2 3 3" xfId="16587"/>
    <cellStyle name="SAPBEXHLevel2X 4 2 3 4" xfId="20834"/>
    <cellStyle name="SAPBEXHLevel2X 4 2 3 5" xfId="25093"/>
    <cellStyle name="SAPBEXHLevel2X 4 2 3 6" xfId="29200"/>
    <cellStyle name="SAPBEXHLevel2X 4 2 4" xfId="10465"/>
    <cellStyle name="SAPBEXHLevel2X 4 2 5" xfId="14096"/>
    <cellStyle name="SAPBEXHLevel2X 4 2 6" xfId="18339"/>
    <cellStyle name="SAPBEXHLevel2X 4 2 7" xfId="22652"/>
    <cellStyle name="SAPBEXHLevel2X 4 2 8" xfId="26788"/>
    <cellStyle name="SAPBEXHLevel2X 4 3" xfId="5229"/>
    <cellStyle name="SAPBEXHLevel2X 4 3 2" xfId="6499"/>
    <cellStyle name="SAPBEXHLevel2X 4 3 2 2" xfId="11072"/>
    <cellStyle name="SAPBEXHLevel2X 4 3 2 3" xfId="14888"/>
    <cellStyle name="SAPBEXHLevel2X 4 3 2 4" xfId="19143"/>
    <cellStyle name="SAPBEXHLevel2X 4 3 2 5" xfId="23407"/>
    <cellStyle name="SAPBEXHLevel2X 4 3 2 6" xfId="27531"/>
    <cellStyle name="SAPBEXHLevel2X 4 3 3" xfId="7737"/>
    <cellStyle name="SAPBEXHLevel2X 4 3 3 2" xfId="11049"/>
    <cellStyle name="SAPBEXHLevel2X 4 3 3 3" xfId="16124"/>
    <cellStyle name="SAPBEXHLevel2X 4 3 3 4" xfId="20371"/>
    <cellStyle name="SAPBEXHLevel2X 4 3 3 5" xfId="24630"/>
    <cellStyle name="SAPBEXHLevel2X 4 3 3 6" xfId="28737"/>
    <cellStyle name="SAPBEXHLevel2X 4 3 4" xfId="11602"/>
    <cellStyle name="SAPBEXHLevel2X 4 3 5" xfId="13632"/>
    <cellStyle name="SAPBEXHLevel2X 4 3 6" xfId="17876"/>
    <cellStyle name="SAPBEXHLevel2X 4 3 7" xfId="22188"/>
    <cellStyle name="SAPBEXHLevel2X 4 3 8" xfId="26325"/>
    <cellStyle name="SAPBEXHLevel2X 4 4" xfId="11724"/>
    <cellStyle name="SAPBEXHLevel2X 4 5" xfId="12904"/>
    <cellStyle name="SAPBEXHLevel2X 4 6" xfId="17184"/>
    <cellStyle name="SAPBEXHLevel2X 4 7" xfId="21479"/>
    <cellStyle name="SAPBEXHLevel2X 4 8" xfId="25673"/>
    <cellStyle name="SAPBEXHLevel2X 5" xfId="3446"/>
    <cellStyle name="SAPBEXHLevel2X 5 2" xfId="5693"/>
    <cellStyle name="SAPBEXHLevel2X 5 2 2" xfId="6961"/>
    <cellStyle name="SAPBEXHLevel2X 5 2 2 2" xfId="9933"/>
    <cellStyle name="SAPBEXHLevel2X 5 2 2 3" xfId="15349"/>
    <cellStyle name="SAPBEXHLevel2X 5 2 2 4" xfId="19604"/>
    <cellStyle name="SAPBEXHLevel2X 5 2 2 5" xfId="23868"/>
    <cellStyle name="SAPBEXHLevel2X 5 2 2 6" xfId="27992"/>
    <cellStyle name="SAPBEXHLevel2X 5 2 3" xfId="8199"/>
    <cellStyle name="SAPBEXHLevel2X 5 2 3 2" xfId="11202"/>
    <cellStyle name="SAPBEXHLevel2X 5 2 3 3" xfId="16586"/>
    <cellStyle name="SAPBEXHLevel2X 5 2 3 4" xfId="20833"/>
    <cellStyle name="SAPBEXHLevel2X 5 2 3 5" xfId="25092"/>
    <cellStyle name="SAPBEXHLevel2X 5 2 3 6" xfId="29199"/>
    <cellStyle name="SAPBEXHLevel2X 5 2 4" xfId="8958"/>
    <cellStyle name="SAPBEXHLevel2X 5 2 5" xfId="14095"/>
    <cellStyle name="SAPBEXHLevel2X 5 2 6" xfId="18338"/>
    <cellStyle name="SAPBEXHLevel2X 5 2 7" xfId="22651"/>
    <cellStyle name="SAPBEXHLevel2X 5 2 8" xfId="26787"/>
    <cellStyle name="SAPBEXHLevel2X 5 3" xfId="5230"/>
    <cellStyle name="SAPBEXHLevel2X 5 3 2" xfId="6500"/>
    <cellStyle name="SAPBEXHLevel2X 5 3 2 2" xfId="11234"/>
    <cellStyle name="SAPBEXHLevel2X 5 3 2 3" xfId="14889"/>
    <cellStyle name="SAPBEXHLevel2X 5 3 2 4" xfId="19144"/>
    <cellStyle name="SAPBEXHLevel2X 5 3 2 5" xfId="23408"/>
    <cellStyle name="SAPBEXHLevel2X 5 3 2 6" xfId="27532"/>
    <cellStyle name="SAPBEXHLevel2X 5 3 3" xfId="7738"/>
    <cellStyle name="SAPBEXHLevel2X 5 3 3 2" xfId="8922"/>
    <cellStyle name="SAPBEXHLevel2X 5 3 3 3" xfId="16125"/>
    <cellStyle name="SAPBEXHLevel2X 5 3 3 4" xfId="20372"/>
    <cellStyle name="SAPBEXHLevel2X 5 3 3 5" xfId="24631"/>
    <cellStyle name="SAPBEXHLevel2X 5 3 3 6" xfId="28738"/>
    <cellStyle name="SAPBEXHLevel2X 5 3 4" xfId="11984"/>
    <cellStyle name="SAPBEXHLevel2X 5 3 5" xfId="13633"/>
    <cellStyle name="SAPBEXHLevel2X 5 3 6" xfId="17877"/>
    <cellStyle name="SAPBEXHLevel2X 5 3 7" xfId="22189"/>
    <cellStyle name="SAPBEXHLevel2X 5 3 8" xfId="26326"/>
    <cellStyle name="SAPBEXHLevel2X 5 4" xfId="6052"/>
    <cellStyle name="SAPBEXHLevel2X 5 5" xfId="12905"/>
    <cellStyle name="SAPBEXHLevel2X 5 6" xfId="17185"/>
    <cellStyle name="SAPBEXHLevel2X 5 7" xfId="21480"/>
    <cellStyle name="SAPBEXHLevel2X 5 8" xfId="25674"/>
    <cellStyle name="SAPBEXHLevel2X 6" xfId="3302"/>
    <cellStyle name="SAPBEXHLevel2X 6 2" xfId="5692"/>
    <cellStyle name="SAPBEXHLevel2X 6 2 2" xfId="6960"/>
    <cellStyle name="SAPBEXHLevel2X 6 2 2 2" xfId="4618"/>
    <cellStyle name="SAPBEXHLevel2X 6 2 2 3" xfId="15348"/>
    <cellStyle name="SAPBEXHLevel2X 6 2 2 4" xfId="19603"/>
    <cellStyle name="SAPBEXHLevel2X 6 2 2 5" xfId="23867"/>
    <cellStyle name="SAPBEXHLevel2X 6 2 2 6" xfId="27991"/>
    <cellStyle name="SAPBEXHLevel2X 6 2 3" xfId="8198"/>
    <cellStyle name="SAPBEXHLevel2X 6 2 3 2" xfId="10074"/>
    <cellStyle name="SAPBEXHLevel2X 6 2 3 3" xfId="16585"/>
    <cellStyle name="SAPBEXHLevel2X 6 2 3 4" xfId="20832"/>
    <cellStyle name="SAPBEXHLevel2X 6 2 3 5" xfId="25091"/>
    <cellStyle name="SAPBEXHLevel2X 6 2 3 6" xfId="29198"/>
    <cellStyle name="SAPBEXHLevel2X 6 2 4" xfId="11086"/>
    <cellStyle name="SAPBEXHLevel2X 6 2 5" xfId="14094"/>
    <cellStyle name="SAPBEXHLevel2X 6 2 6" xfId="18337"/>
    <cellStyle name="SAPBEXHLevel2X 6 2 7" xfId="22650"/>
    <cellStyle name="SAPBEXHLevel2X 6 2 8" xfId="26786"/>
    <cellStyle name="SAPBEXHLevel2X 6 3" xfId="5231"/>
    <cellStyle name="SAPBEXHLevel2X 6 3 2" xfId="6501"/>
    <cellStyle name="SAPBEXHLevel2X 6 3 2 2" xfId="10453"/>
    <cellStyle name="SAPBEXHLevel2X 6 3 2 3" xfId="14890"/>
    <cellStyle name="SAPBEXHLevel2X 6 3 2 4" xfId="19145"/>
    <cellStyle name="SAPBEXHLevel2X 6 3 2 5" xfId="23409"/>
    <cellStyle name="SAPBEXHLevel2X 6 3 2 6" xfId="27533"/>
    <cellStyle name="SAPBEXHLevel2X 6 3 3" xfId="7739"/>
    <cellStyle name="SAPBEXHLevel2X 6 3 3 2" xfId="9268"/>
    <cellStyle name="SAPBEXHLevel2X 6 3 3 3" xfId="16126"/>
    <cellStyle name="SAPBEXHLevel2X 6 3 3 4" xfId="20373"/>
    <cellStyle name="SAPBEXHLevel2X 6 3 3 5" xfId="24632"/>
    <cellStyle name="SAPBEXHLevel2X 6 3 3 6" xfId="28739"/>
    <cellStyle name="SAPBEXHLevel2X 6 3 4" xfId="8840"/>
    <cellStyle name="SAPBEXHLevel2X 6 3 5" xfId="13634"/>
    <cellStyle name="SAPBEXHLevel2X 6 3 6" xfId="17878"/>
    <cellStyle name="SAPBEXHLevel2X 6 3 7" xfId="22190"/>
    <cellStyle name="SAPBEXHLevel2X 6 3 8" xfId="26327"/>
    <cellStyle name="SAPBEXHLevel2X 6 4" xfId="12004"/>
    <cellStyle name="SAPBEXHLevel2X 6 5" xfId="12906"/>
    <cellStyle name="SAPBEXHLevel2X 6 6" xfId="17186"/>
    <cellStyle name="SAPBEXHLevel2X 6 7" xfId="21481"/>
    <cellStyle name="SAPBEXHLevel2X 6 8" xfId="25675"/>
    <cellStyle name="SAPBEXHLevel2X 7" xfId="3787"/>
    <cellStyle name="SAPBEXHLevel2X 7 2" xfId="5691"/>
    <cellStyle name="SAPBEXHLevel2X 7 2 2" xfId="6959"/>
    <cellStyle name="SAPBEXHLevel2X 7 2 2 2" xfId="9368"/>
    <cellStyle name="SAPBEXHLevel2X 7 2 2 3" xfId="15347"/>
    <cellStyle name="SAPBEXHLevel2X 7 2 2 4" xfId="19602"/>
    <cellStyle name="SAPBEXHLevel2X 7 2 2 5" xfId="23866"/>
    <cellStyle name="SAPBEXHLevel2X 7 2 2 6" xfId="27990"/>
    <cellStyle name="SAPBEXHLevel2X 7 2 3" xfId="8197"/>
    <cellStyle name="SAPBEXHLevel2X 7 2 3 2" xfId="8912"/>
    <cellStyle name="SAPBEXHLevel2X 7 2 3 3" xfId="16584"/>
    <cellStyle name="SAPBEXHLevel2X 7 2 3 4" xfId="20831"/>
    <cellStyle name="SAPBEXHLevel2X 7 2 3 5" xfId="25090"/>
    <cellStyle name="SAPBEXHLevel2X 7 2 3 6" xfId="29197"/>
    <cellStyle name="SAPBEXHLevel2X 7 2 4" xfId="3990"/>
    <cellStyle name="SAPBEXHLevel2X 7 2 5" xfId="14093"/>
    <cellStyle name="SAPBEXHLevel2X 7 2 6" xfId="18336"/>
    <cellStyle name="SAPBEXHLevel2X 7 2 7" xfId="22649"/>
    <cellStyle name="SAPBEXHLevel2X 7 2 8" xfId="26785"/>
    <cellStyle name="SAPBEXHLevel2X 7 3" xfId="5232"/>
    <cellStyle name="SAPBEXHLevel2X 7 3 2" xfId="6502"/>
    <cellStyle name="SAPBEXHLevel2X 7 3 2 2" xfId="9675"/>
    <cellStyle name="SAPBEXHLevel2X 7 3 2 3" xfId="14891"/>
    <cellStyle name="SAPBEXHLevel2X 7 3 2 4" xfId="19146"/>
    <cellStyle name="SAPBEXHLevel2X 7 3 2 5" xfId="23410"/>
    <cellStyle name="SAPBEXHLevel2X 7 3 2 6" xfId="27534"/>
    <cellStyle name="SAPBEXHLevel2X 7 3 3" xfId="7740"/>
    <cellStyle name="SAPBEXHLevel2X 7 3 3 2" xfId="11941"/>
    <cellStyle name="SAPBEXHLevel2X 7 3 3 3" xfId="16127"/>
    <cellStyle name="SAPBEXHLevel2X 7 3 3 4" xfId="20374"/>
    <cellStyle name="SAPBEXHLevel2X 7 3 3 5" xfId="24633"/>
    <cellStyle name="SAPBEXHLevel2X 7 3 3 6" xfId="28740"/>
    <cellStyle name="SAPBEXHLevel2X 7 3 4" xfId="9013"/>
    <cellStyle name="SAPBEXHLevel2X 7 3 5" xfId="13635"/>
    <cellStyle name="SAPBEXHLevel2X 7 3 6" xfId="17879"/>
    <cellStyle name="SAPBEXHLevel2X 7 3 7" xfId="22191"/>
    <cellStyle name="SAPBEXHLevel2X 7 3 8" xfId="26328"/>
    <cellStyle name="SAPBEXHLevel2X 7 4" xfId="11853"/>
    <cellStyle name="SAPBEXHLevel2X 7 5" xfId="12907"/>
    <cellStyle name="SAPBEXHLevel2X 7 6" xfId="17187"/>
    <cellStyle name="SAPBEXHLevel2X 7 7" xfId="21482"/>
    <cellStyle name="SAPBEXHLevel2X 7 8" xfId="25676"/>
    <cellStyle name="SAPBEXHLevel2X 8" xfId="3387"/>
    <cellStyle name="SAPBEXHLevel2X 8 2" xfId="5690"/>
    <cellStyle name="SAPBEXHLevel2X 8 2 2" xfId="6958"/>
    <cellStyle name="SAPBEXHLevel2X 8 2 2 2" xfId="9521"/>
    <cellStyle name="SAPBEXHLevel2X 8 2 2 3" xfId="15346"/>
    <cellStyle name="SAPBEXHLevel2X 8 2 2 4" xfId="19601"/>
    <cellStyle name="SAPBEXHLevel2X 8 2 2 5" xfId="23865"/>
    <cellStyle name="SAPBEXHLevel2X 8 2 2 6" xfId="27989"/>
    <cellStyle name="SAPBEXHLevel2X 8 2 3" xfId="8196"/>
    <cellStyle name="SAPBEXHLevel2X 8 2 3 2" xfId="11783"/>
    <cellStyle name="SAPBEXHLevel2X 8 2 3 3" xfId="16583"/>
    <cellStyle name="SAPBEXHLevel2X 8 2 3 4" xfId="20830"/>
    <cellStyle name="SAPBEXHLevel2X 8 2 3 5" xfId="25089"/>
    <cellStyle name="SAPBEXHLevel2X 8 2 3 6" xfId="29196"/>
    <cellStyle name="SAPBEXHLevel2X 8 2 4" xfId="10184"/>
    <cellStyle name="SAPBEXHLevel2X 8 2 5" xfId="14092"/>
    <cellStyle name="SAPBEXHLevel2X 8 2 6" xfId="18335"/>
    <cellStyle name="SAPBEXHLevel2X 8 2 7" xfId="22648"/>
    <cellStyle name="SAPBEXHLevel2X 8 2 8" xfId="26784"/>
    <cellStyle name="SAPBEXHLevel2X 8 3" xfId="5233"/>
    <cellStyle name="SAPBEXHLevel2X 8 3 2" xfId="6503"/>
    <cellStyle name="SAPBEXHLevel2X 8 3 2 2" xfId="9528"/>
    <cellStyle name="SAPBEXHLevel2X 8 3 2 3" xfId="14892"/>
    <cellStyle name="SAPBEXHLevel2X 8 3 2 4" xfId="19147"/>
    <cellStyle name="SAPBEXHLevel2X 8 3 2 5" xfId="23411"/>
    <cellStyle name="SAPBEXHLevel2X 8 3 2 6" xfId="27535"/>
    <cellStyle name="SAPBEXHLevel2X 8 3 3" xfId="7741"/>
    <cellStyle name="SAPBEXHLevel2X 8 3 3 2" xfId="11798"/>
    <cellStyle name="SAPBEXHLevel2X 8 3 3 3" xfId="16128"/>
    <cellStyle name="SAPBEXHLevel2X 8 3 3 4" xfId="20375"/>
    <cellStyle name="SAPBEXHLevel2X 8 3 3 5" xfId="24634"/>
    <cellStyle name="SAPBEXHLevel2X 8 3 3 6" xfId="28741"/>
    <cellStyle name="SAPBEXHLevel2X 8 3 4" xfId="9765"/>
    <cellStyle name="SAPBEXHLevel2X 8 3 5" xfId="13636"/>
    <cellStyle name="SAPBEXHLevel2X 8 3 6" xfId="17880"/>
    <cellStyle name="SAPBEXHLevel2X 8 3 7" xfId="22192"/>
    <cellStyle name="SAPBEXHLevel2X 8 3 8" xfId="26329"/>
    <cellStyle name="SAPBEXHLevel2X 8 4" xfId="10572"/>
    <cellStyle name="SAPBEXHLevel2X 8 5" xfId="12908"/>
    <cellStyle name="SAPBEXHLevel2X 8 6" xfId="17188"/>
    <cellStyle name="SAPBEXHLevel2X 8 7" xfId="21483"/>
    <cellStyle name="SAPBEXHLevel2X 8 8" xfId="25677"/>
    <cellStyle name="SAPBEXHLevel2X 9" xfId="3243"/>
    <cellStyle name="SAPBEXHLevel2X 9 2" xfId="5689"/>
    <cellStyle name="SAPBEXHLevel2X 9 2 2" xfId="6957"/>
    <cellStyle name="SAPBEXHLevel2X 9 2 2 2" xfId="11955"/>
    <cellStyle name="SAPBEXHLevel2X 9 2 2 3" xfId="15345"/>
    <cellStyle name="SAPBEXHLevel2X 9 2 2 4" xfId="19600"/>
    <cellStyle name="SAPBEXHLevel2X 9 2 2 5" xfId="23864"/>
    <cellStyle name="SAPBEXHLevel2X 9 2 2 6" xfId="27988"/>
    <cellStyle name="SAPBEXHLevel2X 9 2 3" xfId="8195"/>
    <cellStyle name="SAPBEXHLevel2X 9 2 3 2" xfId="9493"/>
    <cellStyle name="SAPBEXHLevel2X 9 2 3 3" xfId="16582"/>
    <cellStyle name="SAPBEXHLevel2X 9 2 3 4" xfId="20829"/>
    <cellStyle name="SAPBEXHLevel2X 9 2 3 5" xfId="25088"/>
    <cellStyle name="SAPBEXHLevel2X 9 2 3 6" xfId="29195"/>
    <cellStyle name="SAPBEXHLevel2X 9 2 4" xfId="11151"/>
    <cellStyle name="SAPBEXHLevel2X 9 2 5" xfId="14091"/>
    <cellStyle name="SAPBEXHLevel2X 9 2 6" xfId="18334"/>
    <cellStyle name="SAPBEXHLevel2X 9 2 7" xfId="22647"/>
    <cellStyle name="SAPBEXHLevel2X 9 2 8" xfId="26783"/>
    <cellStyle name="SAPBEXHLevel2X 9 3" xfId="5234"/>
    <cellStyle name="SAPBEXHLevel2X 9 3 2" xfId="6504"/>
    <cellStyle name="SAPBEXHLevel2X 9 3 2 2" xfId="11328"/>
    <cellStyle name="SAPBEXHLevel2X 9 3 2 3" xfId="14893"/>
    <cellStyle name="SAPBEXHLevel2X 9 3 2 4" xfId="19148"/>
    <cellStyle name="SAPBEXHLevel2X 9 3 2 5" xfId="23412"/>
    <cellStyle name="SAPBEXHLevel2X 9 3 2 6" xfId="27536"/>
    <cellStyle name="SAPBEXHLevel2X 9 3 3" xfId="7742"/>
    <cellStyle name="SAPBEXHLevel2X 9 3 3 2" xfId="11352"/>
    <cellStyle name="SAPBEXHLevel2X 9 3 3 3" xfId="16129"/>
    <cellStyle name="SAPBEXHLevel2X 9 3 3 4" xfId="20376"/>
    <cellStyle name="SAPBEXHLevel2X 9 3 3 5" xfId="24635"/>
    <cellStyle name="SAPBEXHLevel2X 9 3 3 6" xfId="28742"/>
    <cellStyle name="SAPBEXHLevel2X 9 3 4" xfId="11095"/>
    <cellStyle name="SAPBEXHLevel2X 9 3 5" xfId="13637"/>
    <cellStyle name="SAPBEXHLevel2X 9 3 6" xfId="17881"/>
    <cellStyle name="SAPBEXHLevel2X 9 3 7" xfId="22193"/>
    <cellStyle name="SAPBEXHLevel2X 9 3 8" xfId="26330"/>
    <cellStyle name="SAPBEXHLevel2X 9 4" xfId="10891"/>
    <cellStyle name="SAPBEXHLevel2X 9 5" xfId="12909"/>
    <cellStyle name="SAPBEXHLevel2X 9 6" xfId="17189"/>
    <cellStyle name="SAPBEXHLevel2X 9 7" xfId="21484"/>
    <cellStyle name="SAPBEXHLevel2X 9 8" xfId="25678"/>
    <cellStyle name="SAPBEXHLevel3" xfId="135"/>
    <cellStyle name="SAPBEXHLevel3 10" xfId="3382"/>
    <cellStyle name="SAPBEXHLevel3 10 2" xfId="5687"/>
    <cellStyle name="SAPBEXHLevel3 10 2 2" xfId="6955"/>
    <cellStyle name="SAPBEXHLevel3 10 2 2 2" xfId="11760"/>
    <cellStyle name="SAPBEXHLevel3 10 2 2 3" xfId="15343"/>
    <cellStyle name="SAPBEXHLevel3 10 2 2 4" xfId="19598"/>
    <cellStyle name="SAPBEXHLevel3 10 2 2 5" xfId="23862"/>
    <cellStyle name="SAPBEXHLevel3 10 2 2 6" xfId="27986"/>
    <cellStyle name="SAPBEXHLevel3 10 2 3" xfId="8193"/>
    <cellStyle name="SAPBEXHLevel3 10 2 3 2" xfId="8911"/>
    <cellStyle name="SAPBEXHLevel3 10 2 3 3" xfId="16580"/>
    <cellStyle name="SAPBEXHLevel3 10 2 3 4" xfId="20827"/>
    <cellStyle name="SAPBEXHLevel3 10 2 3 5" xfId="25086"/>
    <cellStyle name="SAPBEXHLevel3 10 2 3 6" xfId="29193"/>
    <cellStyle name="SAPBEXHLevel3 10 2 4" xfId="9302"/>
    <cellStyle name="SAPBEXHLevel3 10 2 5" xfId="14089"/>
    <cellStyle name="SAPBEXHLevel3 10 2 6" xfId="18332"/>
    <cellStyle name="SAPBEXHLevel3 10 2 7" xfId="22645"/>
    <cellStyle name="SAPBEXHLevel3 10 2 8" xfId="26781"/>
    <cellStyle name="SAPBEXHLevel3 10 3" xfId="5236"/>
    <cellStyle name="SAPBEXHLevel3 10 3 2" xfId="6506"/>
    <cellStyle name="SAPBEXHLevel3 10 3 2 2" xfId="9942"/>
    <cellStyle name="SAPBEXHLevel3 10 3 2 3" xfId="14895"/>
    <cellStyle name="SAPBEXHLevel3 10 3 2 4" xfId="19150"/>
    <cellStyle name="SAPBEXHLevel3 10 3 2 5" xfId="23414"/>
    <cellStyle name="SAPBEXHLevel3 10 3 2 6" xfId="27538"/>
    <cellStyle name="SAPBEXHLevel3 10 3 3" xfId="7744"/>
    <cellStyle name="SAPBEXHLevel3 10 3 3 2" xfId="9919"/>
    <cellStyle name="SAPBEXHLevel3 10 3 3 3" xfId="16131"/>
    <cellStyle name="SAPBEXHLevel3 10 3 3 4" xfId="20378"/>
    <cellStyle name="SAPBEXHLevel3 10 3 3 5" xfId="24637"/>
    <cellStyle name="SAPBEXHLevel3 10 3 3 6" xfId="28744"/>
    <cellStyle name="SAPBEXHLevel3 10 3 4" xfId="9109"/>
    <cellStyle name="SAPBEXHLevel3 10 3 5" xfId="13639"/>
    <cellStyle name="SAPBEXHLevel3 10 3 6" xfId="17883"/>
    <cellStyle name="SAPBEXHLevel3 10 3 7" xfId="22195"/>
    <cellStyle name="SAPBEXHLevel3 10 3 8" xfId="26332"/>
    <cellStyle name="SAPBEXHLevel3 10 4" xfId="11871"/>
    <cellStyle name="SAPBEXHLevel3 10 5" xfId="12910"/>
    <cellStyle name="SAPBEXHLevel3 10 6" xfId="17190"/>
    <cellStyle name="SAPBEXHLevel3 10 7" xfId="21485"/>
    <cellStyle name="SAPBEXHLevel3 10 8" xfId="25679"/>
    <cellStyle name="SAPBEXHLevel3 11" xfId="3269"/>
    <cellStyle name="SAPBEXHLevel3 11 2" xfId="5686"/>
    <cellStyle name="SAPBEXHLevel3 11 2 2" xfId="6954"/>
    <cellStyle name="SAPBEXHLevel3 11 2 2 2" xfId="11063"/>
    <cellStyle name="SAPBEXHLevel3 11 2 2 3" xfId="15342"/>
    <cellStyle name="SAPBEXHLevel3 11 2 2 4" xfId="19597"/>
    <cellStyle name="SAPBEXHLevel3 11 2 2 5" xfId="23861"/>
    <cellStyle name="SAPBEXHLevel3 11 2 2 6" xfId="27985"/>
    <cellStyle name="SAPBEXHLevel3 11 2 3" xfId="8192"/>
    <cellStyle name="SAPBEXHLevel3 11 2 3 2" xfId="11784"/>
    <cellStyle name="SAPBEXHLevel3 11 2 3 3" xfId="16579"/>
    <cellStyle name="SAPBEXHLevel3 11 2 3 4" xfId="20826"/>
    <cellStyle name="SAPBEXHLevel3 11 2 3 5" xfId="25085"/>
    <cellStyle name="SAPBEXHLevel3 11 2 3 6" xfId="29192"/>
    <cellStyle name="SAPBEXHLevel3 11 2 4" xfId="10120"/>
    <cellStyle name="SAPBEXHLevel3 11 2 5" xfId="14088"/>
    <cellStyle name="SAPBEXHLevel3 11 2 6" xfId="18331"/>
    <cellStyle name="SAPBEXHLevel3 11 2 7" xfId="22644"/>
    <cellStyle name="SAPBEXHLevel3 11 2 8" xfId="26780"/>
    <cellStyle name="SAPBEXHLevel3 11 3" xfId="5237"/>
    <cellStyle name="SAPBEXHLevel3 11 3 2" xfId="6507"/>
    <cellStyle name="SAPBEXHLevel3 11 3 2 2" xfId="10106"/>
    <cellStyle name="SAPBEXHLevel3 11 3 2 3" xfId="14896"/>
    <cellStyle name="SAPBEXHLevel3 11 3 2 4" xfId="19151"/>
    <cellStyle name="SAPBEXHLevel3 11 3 2 5" xfId="23415"/>
    <cellStyle name="SAPBEXHLevel3 11 3 2 6" xfId="27539"/>
    <cellStyle name="SAPBEXHLevel3 11 3 3" xfId="7745"/>
    <cellStyle name="SAPBEXHLevel3 11 3 3 2" xfId="11499"/>
    <cellStyle name="SAPBEXHLevel3 11 3 3 3" xfId="16132"/>
    <cellStyle name="SAPBEXHLevel3 11 3 3 4" xfId="20379"/>
    <cellStyle name="SAPBEXHLevel3 11 3 3 5" xfId="24638"/>
    <cellStyle name="SAPBEXHLevel3 11 3 3 6" xfId="28745"/>
    <cellStyle name="SAPBEXHLevel3 11 3 4" xfId="8693"/>
    <cellStyle name="SAPBEXHLevel3 11 3 5" xfId="13640"/>
    <cellStyle name="SAPBEXHLevel3 11 3 6" xfId="17884"/>
    <cellStyle name="SAPBEXHLevel3 11 3 7" xfId="22196"/>
    <cellStyle name="SAPBEXHLevel3 11 3 8" xfId="26333"/>
    <cellStyle name="SAPBEXHLevel3 11 4" xfId="10594"/>
    <cellStyle name="SAPBEXHLevel3 11 5" xfId="12911"/>
    <cellStyle name="SAPBEXHLevel3 11 6" xfId="17191"/>
    <cellStyle name="SAPBEXHLevel3 11 7" xfId="21486"/>
    <cellStyle name="SAPBEXHLevel3 11 8" xfId="25680"/>
    <cellStyle name="SAPBEXHLevel3 12" xfId="3514"/>
    <cellStyle name="SAPBEXHLevel3 12 2" xfId="5685"/>
    <cellStyle name="SAPBEXHLevel3 12 2 2" xfId="6953"/>
    <cellStyle name="SAPBEXHLevel3 12 2 2 2" xfId="4617"/>
    <cellStyle name="SAPBEXHLevel3 12 2 2 3" xfId="15341"/>
    <cellStyle name="SAPBEXHLevel3 12 2 2 4" xfId="19596"/>
    <cellStyle name="SAPBEXHLevel3 12 2 2 5" xfId="23860"/>
    <cellStyle name="SAPBEXHLevel3 12 2 2 6" xfId="27984"/>
    <cellStyle name="SAPBEXHLevel3 12 2 3" xfId="8191"/>
    <cellStyle name="SAPBEXHLevel3 12 2 3 2" xfId="10656"/>
    <cellStyle name="SAPBEXHLevel3 12 2 3 3" xfId="16578"/>
    <cellStyle name="SAPBEXHLevel3 12 2 3 4" xfId="20825"/>
    <cellStyle name="SAPBEXHLevel3 12 2 3 5" xfId="25084"/>
    <cellStyle name="SAPBEXHLevel3 12 2 3 6" xfId="29191"/>
    <cellStyle name="SAPBEXHLevel3 12 2 4" xfId="4364"/>
    <cellStyle name="SAPBEXHLevel3 12 2 5" xfId="14087"/>
    <cellStyle name="SAPBEXHLevel3 12 2 6" xfId="18330"/>
    <cellStyle name="SAPBEXHLevel3 12 2 7" xfId="22643"/>
    <cellStyle name="SAPBEXHLevel3 12 2 8" xfId="26779"/>
    <cellStyle name="SAPBEXHLevel3 12 3" xfId="5238"/>
    <cellStyle name="SAPBEXHLevel3 12 3 2" xfId="6508"/>
    <cellStyle name="SAPBEXHLevel3 12 3 2 2" xfId="11581"/>
    <cellStyle name="SAPBEXHLevel3 12 3 2 3" xfId="14897"/>
    <cellStyle name="SAPBEXHLevel3 12 3 2 4" xfId="19152"/>
    <cellStyle name="SAPBEXHLevel3 12 3 2 5" xfId="23416"/>
    <cellStyle name="SAPBEXHLevel3 12 3 2 6" xfId="27540"/>
    <cellStyle name="SAPBEXHLevel3 12 3 3" xfId="7746"/>
    <cellStyle name="SAPBEXHLevel3 12 3 3 2" xfId="10430"/>
    <cellStyle name="SAPBEXHLevel3 12 3 3 3" xfId="16133"/>
    <cellStyle name="SAPBEXHLevel3 12 3 3 4" xfId="20380"/>
    <cellStyle name="SAPBEXHLevel3 12 3 3 5" xfId="24639"/>
    <cellStyle name="SAPBEXHLevel3 12 3 3 6" xfId="28746"/>
    <cellStyle name="SAPBEXHLevel3 12 3 4" xfId="10002"/>
    <cellStyle name="SAPBEXHLevel3 12 3 5" xfId="13641"/>
    <cellStyle name="SAPBEXHLevel3 12 3 6" xfId="17885"/>
    <cellStyle name="SAPBEXHLevel3 12 3 7" xfId="22197"/>
    <cellStyle name="SAPBEXHLevel3 12 3 8" xfId="26334"/>
    <cellStyle name="SAPBEXHLevel3 12 4" xfId="9322"/>
    <cellStyle name="SAPBEXHLevel3 12 5" xfId="12912"/>
    <cellStyle name="SAPBEXHLevel3 12 6" xfId="17192"/>
    <cellStyle name="SAPBEXHLevel3 12 7" xfId="21487"/>
    <cellStyle name="SAPBEXHLevel3 12 8" xfId="25681"/>
    <cellStyle name="SAPBEXHLevel3 13" xfId="3742"/>
    <cellStyle name="SAPBEXHLevel3 13 2" xfId="5684"/>
    <cellStyle name="SAPBEXHLevel3 13 2 2" xfId="6952"/>
    <cellStyle name="SAPBEXHLevel3 13 2 2 2" xfId="6109"/>
    <cellStyle name="SAPBEXHLevel3 13 2 2 3" xfId="15340"/>
    <cellStyle name="SAPBEXHLevel3 13 2 2 4" xfId="19595"/>
    <cellStyle name="SAPBEXHLevel3 13 2 2 5" xfId="23859"/>
    <cellStyle name="SAPBEXHLevel3 13 2 2 6" xfId="27983"/>
    <cellStyle name="SAPBEXHLevel3 13 2 3" xfId="8190"/>
    <cellStyle name="SAPBEXHLevel3 13 2 3 2" xfId="11462"/>
    <cellStyle name="SAPBEXHLevel3 13 2 3 3" xfId="16577"/>
    <cellStyle name="SAPBEXHLevel3 13 2 3 4" xfId="20824"/>
    <cellStyle name="SAPBEXHLevel3 13 2 3 5" xfId="25083"/>
    <cellStyle name="SAPBEXHLevel3 13 2 3 6" xfId="29190"/>
    <cellStyle name="SAPBEXHLevel3 13 2 4" xfId="8641"/>
    <cellStyle name="SAPBEXHLevel3 13 2 5" xfId="14086"/>
    <cellStyle name="SAPBEXHLevel3 13 2 6" xfId="18329"/>
    <cellStyle name="SAPBEXHLevel3 13 2 7" xfId="22642"/>
    <cellStyle name="SAPBEXHLevel3 13 2 8" xfId="26778"/>
    <cellStyle name="SAPBEXHLevel3 13 3" xfId="5239"/>
    <cellStyle name="SAPBEXHLevel3 13 3 2" xfId="6509"/>
    <cellStyle name="SAPBEXHLevel3 13 3 2 2" xfId="10836"/>
    <cellStyle name="SAPBEXHLevel3 13 3 2 3" xfId="14898"/>
    <cellStyle name="SAPBEXHLevel3 13 3 2 4" xfId="19153"/>
    <cellStyle name="SAPBEXHLevel3 13 3 2 5" xfId="23417"/>
    <cellStyle name="SAPBEXHLevel3 13 3 2 6" xfId="27541"/>
    <cellStyle name="SAPBEXHLevel3 13 3 3" xfId="7747"/>
    <cellStyle name="SAPBEXHLevel3 13 3 3 2" xfId="10804"/>
    <cellStyle name="SAPBEXHLevel3 13 3 3 3" xfId="16134"/>
    <cellStyle name="SAPBEXHLevel3 13 3 3 4" xfId="20381"/>
    <cellStyle name="SAPBEXHLevel3 13 3 3 5" xfId="24640"/>
    <cellStyle name="SAPBEXHLevel3 13 3 3 6" xfId="28747"/>
    <cellStyle name="SAPBEXHLevel3 13 3 4" xfId="10174"/>
    <cellStyle name="SAPBEXHLevel3 13 3 5" xfId="13642"/>
    <cellStyle name="SAPBEXHLevel3 13 3 6" xfId="17886"/>
    <cellStyle name="SAPBEXHLevel3 13 3 7" xfId="22198"/>
    <cellStyle name="SAPBEXHLevel3 13 3 8" xfId="26335"/>
    <cellStyle name="SAPBEXHLevel3 13 4" xfId="8672"/>
    <cellStyle name="SAPBEXHLevel3 13 5" xfId="12913"/>
    <cellStyle name="SAPBEXHLevel3 13 6" xfId="17193"/>
    <cellStyle name="SAPBEXHLevel3 13 7" xfId="21488"/>
    <cellStyle name="SAPBEXHLevel3 13 8" xfId="25682"/>
    <cellStyle name="SAPBEXHLevel3 14" xfId="3473"/>
    <cellStyle name="SAPBEXHLevel3 14 2" xfId="5683"/>
    <cellStyle name="SAPBEXHLevel3 14 2 2" xfId="6951"/>
    <cellStyle name="SAPBEXHLevel3 14 2 2 2" xfId="4272"/>
    <cellStyle name="SAPBEXHLevel3 14 2 2 3" xfId="15339"/>
    <cellStyle name="SAPBEXHLevel3 14 2 2 4" xfId="19594"/>
    <cellStyle name="SAPBEXHLevel3 14 2 2 5" xfId="23858"/>
    <cellStyle name="SAPBEXHLevel3 14 2 2 6" xfId="27982"/>
    <cellStyle name="SAPBEXHLevel3 14 2 3" xfId="8189"/>
    <cellStyle name="SAPBEXHLevel3 14 2 3 2" xfId="12164"/>
    <cellStyle name="SAPBEXHLevel3 14 2 3 3" xfId="16576"/>
    <cellStyle name="SAPBEXHLevel3 14 2 3 4" xfId="20823"/>
    <cellStyle name="SAPBEXHLevel3 14 2 3 5" xfId="25082"/>
    <cellStyle name="SAPBEXHLevel3 14 2 3 6" xfId="29189"/>
    <cellStyle name="SAPBEXHLevel3 14 2 4" xfId="9023"/>
    <cellStyle name="SAPBEXHLevel3 14 2 5" xfId="14085"/>
    <cellStyle name="SAPBEXHLevel3 14 2 6" xfId="18328"/>
    <cellStyle name="SAPBEXHLevel3 14 2 7" xfId="22641"/>
    <cellStyle name="SAPBEXHLevel3 14 2 8" xfId="26777"/>
    <cellStyle name="SAPBEXHLevel3 14 3" xfId="5240"/>
    <cellStyle name="SAPBEXHLevel3 14 3 2" xfId="6510"/>
    <cellStyle name="SAPBEXHLevel3 14 3 2 2" xfId="10690"/>
    <cellStyle name="SAPBEXHLevel3 14 3 2 3" xfId="14899"/>
    <cellStyle name="SAPBEXHLevel3 14 3 2 4" xfId="19154"/>
    <cellStyle name="SAPBEXHLevel3 14 3 2 5" xfId="23418"/>
    <cellStyle name="SAPBEXHLevel3 14 3 2 6" xfId="27542"/>
    <cellStyle name="SAPBEXHLevel3 14 3 3" xfId="7748"/>
    <cellStyle name="SAPBEXHLevel3 14 3 3 2" xfId="9506"/>
    <cellStyle name="SAPBEXHLevel3 14 3 3 3" xfId="16135"/>
    <cellStyle name="SAPBEXHLevel3 14 3 3 4" xfId="20382"/>
    <cellStyle name="SAPBEXHLevel3 14 3 3 5" xfId="24641"/>
    <cellStyle name="SAPBEXHLevel3 14 3 3 6" xfId="28748"/>
    <cellStyle name="SAPBEXHLevel3 14 3 4" xfId="9764"/>
    <cellStyle name="SAPBEXHLevel3 14 3 5" xfId="13643"/>
    <cellStyle name="SAPBEXHLevel3 14 3 6" xfId="17887"/>
    <cellStyle name="SAPBEXHLevel3 14 3 7" xfId="22199"/>
    <cellStyle name="SAPBEXHLevel3 14 3 8" xfId="26336"/>
    <cellStyle name="SAPBEXHLevel3 14 4" xfId="8836"/>
    <cellStyle name="SAPBEXHLevel3 14 5" xfId="12914"/>
    <cellStyle name="SAPBEXHLevel3 14 6" xfId="17194"/>
    <cellStyle name="SAPBEXHLevel3 14 7" xfId="21489"/>
    <cellStyle name="SAPBEXHLevel3 14 8" xfId="25683"/>
    <cellStyle name="SAPBEXHLevel3 15" xfId="3630"/>
    <cellStyle name="SAPBEXHLevel3 15 2" xfId="5682"/>
    <cellStyle name="SAPBEXHLevel3 15 2 2" xfId="6950"/>
    <cellStyle name="SAPBEXHLevel3 15 2 2 2" xfId="10829"/>
    <cellStyle name="SAPBEXHLevel3 15 2 2 3" xfId="15338"/>
    <cellStyle name="SAPBEXHLevel3 15 2 2 4" xfId="19593"/>
    <cellStyle name="SAPBEXHLevel3 15 2 2 5" xfId="23857"/>
    <cellStyle name="SAPBEXHLevel3 15 2 2 6" xfId="27981"/>
    <cellStyle name="SAPBEXHLevel3 15 2 3" xfId="8188"/>
    <cellStyle name="SAPBEXHLevel3 15 2 3 2" xfId="9494"/>
    <cellStyle name="SAPBEXHLevel3 15 2 3 3" xfId="16575"/>
    <cellStyle name="SAPBEXHLevel3 15 2 3 4" xfId="20822"/>
    <cellStyle name="SAPBEXHLevel3 15 2 3 5" xfId="25081"/>
    <cellStyle name="SAPBEXHLevel3 15 2 3 6" xfId="29188"/>
    <cellStyle name="SAPBEXHLevel3 15 2 4" xfId="10021"/>
    <cellStyle name="SAPBEXHLevel3 15 2 5" xfId="14084"/>
    <cellStyle name="SAPBEXHLevel3 15 2 6" xfId="18327"/>
    <cellStyle name="SAPBEXHLevel3 15 2 7" xfId="22640"/>
    <cellStyle name="SAPBEXHLevel3 15 2 8" xfId="26776"/>
    <cellStyle name="SAPBEXHLevel3 15 3" xfId="5241"/>
    <cellStyle name="SAPBEXHLevel3 15 3 2" xfId="6511"/>
    <cellStyle name="SAPBEXHLevel3 15 3 2 2" xfId="8570"/>
    <cellStyle name="SAPBEXHLevel3 15 3 2 3" xfId="14900"/>
    <cellStyle name="SAPBEXHLevel3 15 3 2 4" xfId="19155"/>
    <cellStyle name="SAPBEXHLevel3 15 3 2 5" xfId="23419"/>
    <cellStyle name="SAPBEXHLevel3 15 3 2 6" xfId="27543"/>
    <cellStyle name="SAPBEXHLevel3 15 3 3" xfId="7749"/>
    <cellStyle name="SAPBEXHLevel3 15 3 3 2" xfId="10224"/>
    <cellStyle name="SAPBEXHLevel3 15 3 3 3" xfId="16136"/>
    <cellStyle name="SAPBEXHLevel3 15 3 3 4" xfId="20383"/>
    <cellStyle name="SAPBEXHLevel3 15 3 3 5" xfId="24642"/>
    <cellStyle name="SAPBEXHLevel3 15 3 3 6" xfId="28749"/>
    <cellStyle name="SAPBEXHLevel3 15 3 4" xfId="9966"/>
    <cellStyle name="SAPBEXHLevel3 15 3 5" xfId="13644"/>
    <cellStyle name="SAPBEXHLevel3 15 3 6" xfId="17888"/>
    <cellStyle name="SAPBEXHLevel3 15 3 7" xfId="22200"/>
    <cellStyle name="SAPBEXHLevel3 15 3 8" xfId="26337"/>
    <cellStyle name="SAPBEXHLevel3 15 4" xfId="11702"/>
    <cellStyle name="SAPBEXHLevel3 15 5" xfId="12915"/>
    <cellStyle name="SAPBEXHLevel3 15 6" xfId="17195"/>
    <cellStyle name="SAPBEXHLevel3 15 7" xfId="21490"/>
    <cellStyle name="SAPBEXHLevel3 15 8" xfId="25684"/>
    <cellStyle name="SAPBEXHLevel3 16" xfId="3052"/>
    <cellStyle name="SAPBEXHLevel3 16 2" xfId="5681"/>
    <cellStyle name="SAPBEXHLevel3 16 2 2" xfId="6949"/>
    <cellStyle name="SAPBEXHLevel3 16 2 2 2" xfId="11437"/>
    <cellStyle name="SAPBEXHLevel3 16 2 2 3" xfId="15337"/>
    <cellStyle name="SAPBEXHLevel3 16 2 2 4" xfId="19592"/>
    <cellStyle name="SAPBEXHLevel3 16 2 2 5" xfId="23856"/>
    <cellStyle name="SAPBEXHLevel3 16 2 2 6" xfId="27980"/>
    <cellStyle name="SAPBEXHLevel3 16 2 3" xfId="8187"/>
    <cellStyle name="SAPBEXHLevel3 16 2 3 2" xfId="4244"/>
    <cellStyle name="SAPBEXHLevel3 16 2 3 3" xfId="16574"/>
    <cellStyle name="SAPBEXHLevel3 16 2 3 4" xfId="20821"/>
    <cellStyle name="SAPBEXHLevel3 16 2 3 5" xfId="25080"/>
    <cellStyle name="SAPBEXHLevel3 16 2 3 6" xfId="29187"/>
    <cellStyle name="SAPBEXHLevel3 16 2 4" xfId="10988"/>
    <cellStyle name="SAPBEXHLevel3 16 2 5" xfId="14083"/>
    <cellStyle name="SAPBEXHLevel3 16 2 6" xfId="18326"/>
    <cellStyle name="SAPBEXHLevel3 16 2 7" xfId="22639"/>
    <cellStyle name="SAPBEXHLevel3 16 2 8" xfId="26775"/>
    <cellStyle name="SAPBEXHLevel3 16 3" xfId="5242"/>
    <cellStyle name="SAPBEXHLevel3 16 3 2" xfId="6512"/>
    <cellStyle name="SAPBEXHLevel3 16 3 2 2" xfId="4591"/>
    <cellStyle name="SAPBEXHLevel3 16 3 2 3" xfId="14901"/>
    <cellStyle name="SAPBEXHLevel3 16 3 2 4" xfId="19156"/>
    <cellStyle name="SAPBEXHLevel3 16 3 2 5" xfId="23420"/>
    <cellStyle name="SAPBEXHLevel3 16 3 2 6" xfId="27544"/>
    <cellStyle name="SAPBEXHLevel3 16 3 3" xfId="7750"/>
    <cellStyle name="SAPBEXHLevel3 16 3 3 2" xfId="12103"/>
    <cellStyle name="SAPBEXHLevel3 16 3 3 3" xfId="16137"/>
    <cellStyle name="SAPBEXHLevel3 16 3 3 4" xfId="20384"/>
    <cellStyle name="SAPBEXHLevel3 16 3 3 5" xfId="24643"/>
    <cellStyle name="SAPBEXHLevel3 16 3 3 6" xfId="28750"/>
    <cellStyle name="SAPBEXHLevel3 16 3 4" xfId="8966"/>
    <cellStyle name="SAPBEXHLevel3 16 3 5" xfId="13645"/>
    <cellStyle name="SAPBEXHLevel3 16 3 6" xfId="17889"/>
    <cellStyle name="SAPBEXHLevel3 16 3 7" xfId="22201"/>
    <cellStyle name="SAPBEXHLevel3 16 3 8" xfId="26338"/>
    <cellStyle name="SAPBEXHLevel3 16 4" xfId="9729"/>
    <cellStyle name="SAPBEXHLevel3 16 5" xfId="12916"/>
    <cellStyle name="SAPBEXHLevel3 16 6" xfId="17196"/>
    <cellStyle name="SAPBEXHLevel3 16 7" xfId="21491"/>
    <cellStyle name="SAPBEXHLevel3 16 8" xfId="25685"/>
    <cellStyle name="SAPBEXHLevel3 17" xfId="3896"/>
    <cellStyle name="SAPBEXHLevel3 17 2" xfId="5680"/>
    <cellStyle name="SAPBEXHLevel3 17 2 2" xfId="6948"/>
    <cellStyle name="SAPBEXHLevel3 17 2 2 2" xfId="11276"/>
    <cellStyle name="SAPBEXHLevel3 17 2 2 3" xfId="15336"/>
    <cellStyle name="SAPBEXHLevel3 17 2 2 4" xfId="19591"/>
    <cellStyle name="SAPBEXHLevel3 17 2 2 5" xfId="23855"/>
    <cellStyle name="SAPBEXHLevel3 17 2 2 6" xfId="27979"/>
    <cellStyle name="SAPBEXHLevel3 17 2 3" xfId="8186"/>
    <cellStyle name="SAPBEXHLevel3 17 2 3 2" xfId="11200"/>
    <cellStyle name="SAPBEXHLevel3 17 2 3 3" xfId="16573"/>
    <cellStyle name="SAPBEXHLevel3 17 2 3 4" xfId="20820"/>
    <cellStyle name="SAPBEXHLevel3 17 2 3 5" xfId="25079"/>
    <cellStyle name="SAPBEXHLevel3 17 2 3 6" xfId="29186"/>
    <cellStyle name="SAPBEXHLevel3 17 2 4" xfId="4117"/>
    <cellStyle name="SAPBEXHLevel3 17 2 5" xfId="14082"/>
    <cellStyle name="SAPBEXHLevel3 17 2 6" xfId="18325"/>
    <cellStyle name="SAPBEXHLevel3 17 2 7" xfId="22638"/>
    <cellStyle name="SAPBEXHLevel3 17 2 8" xfId="26774"/>
    <cellStyle name="SAPBEXHLevel3 17 3" xfId="5243"/>
    <cellStyle name="SAPBEXHLevel3 17 3 2" xfId="6513"/>
    <cellStyle name="SAPBEXHLevel3 17 3 2 2" xfId="8783"/>
    <cellStyle name="SAPBEXHLevel3 17 3 2 3" xfId="14902"/>
    <cellStyle name="SAPBEXHLevel3 17 3 2 4" xfId="19157"/>
    <cellStyle name="SAPBEXHLevel3 17 3 2 5" xfId="23421"/>
    <cellStyle name="SAPBEXHLevel3 17 3 2 6" xfId="27545"/>
    <cellStyle name="SAPBEXHLevel3 17 3 3" xfId="7751"/>
    <cellStyle name="SAPBEXHLevel3 17 3 3 2" xfId="9634"/>
    <cellStyle name="SAPBEXHLevel3 17 3 3 3" xfId="16138"/>
    <cellStyle name="SAPBEXHLevel3 17 3 3 4" xfId="20385"/>
    <cellStyle name="SAPBEXHLevel3 17 3 3 5" xfId="24644"/>
    <cellStyle name="SAPBEXHLevel3 17 3 3 6" xfId="28751"/>
    <cellStyle name="SAPBEXHLevel3 17 3 4" xfId="10273"/>
    <cellStyle name="SAPBEXHLevel3 17 3 5" xfId="13646"/>
    <cellStyle name="SAPBEXHLevel3 17 3 6" xfId="17890"/>
    <cellStyle name="SAPBEXHLevel3 17 3 7" xfId="22202"/>
    <cellStyle name="SAPBEXHLevel3 17 3 8" xfId="26339"/>
    <cellStyle name="SAPBEXHLevel3 17 4" xfId="10744"/>
    <cellStyle name="SAPBEXHLevel3 17 5" xfId="12917"/>
    <cellStyle name="SAPBEXHLevel3 17 6" xfId="17197"/>
    <cellStyle name="SAPBEXHLevel3 17 7" xfId="21492"/>
    <cellStyle name="SAPBEXHLevel3 17 8" xfId="25686"/>
    <cellStyle name="SAPBEXHLevel3 18" xfId="3885"/>
    <cellStyle name="SAPBEXHLevel3 18 2" xfId="5679"/>
    <cellStyle name="SAPBEXHLevel3 18 2 2" xfId="6947"/>
    <cellStyle name="SAPBEXHLevel3 18 2 2 2" xfId="9573"/>
    <cellStyle name="SAPBEXHLevel3 18 2 2 3" xfId="15335"/>
    <cellStyle name="SAPBEXHLevel3 18 2 2 4" xfId="19590"/>
    <cellStyle name="SAPBEXHLevel3 18 2 2 5" xfId="23854"/>
    <cellStyle name="SAPBEXHLevel3 18 2 2 6" xfId="27978"/>
    <cellStyle name="SAPBEXHLevel3 18 2 3" xfId="8185"/>
    <cellStyle name="SAPBEXHLevel3 18 2 3 2" xfId="10072"/>
    <cellStyle name="SAPBEXHLevel3 18 2 3 3" xfId="16572"/>
    <cellStyle name="SAPBEXHLevel3 18 2 3 4" xfId="20819"/>
    <cellStyle name="SAPBEXHLevel3 18 2 3 5" xfId="25078"/>
    <cellStyle name="SAPBEXHLevel3 18 2 3 6" xfId="29185"/>
    <cellStyle name="SAPBEXHLevel3 18 2 4" xfId="11248"/>
    <cellStyle name="SAPBEXHLevel3 18 2 5" xfId="14081"/>
    <cellStyle name="SAPBEXHLevel3 18 2 6" xfId="18324"/>
    <cellStyle name="SAPBEXHLevel3 18 2 7" xfId="22637"/>
    <cellStyle name="SAPBEXHLevel3 18 2 8" xfId="26773"/>
    <cellStyle name="SAPBEXHLevel3 18 3" xfId="5244"/>
    <cellStyle name="SAPBEXHLevel3 18 3 2" xfId="6514"/>
    <cellStyle name="SAPBEXHLevel3 18 3 2 2" xfId="8943"/>
    <cellStyle name="SAPBEXHLevel3 18 3 2 3" xfId="14903"/>
    <cellStyle name="SAPBEXHLevel3 18 3 2 4" xfId="19158"/>
    <cellStyle name="SAPBEXHLevel3 18 3 2 5" xfId="23422"/>
    <cellStyle name="SAPBEXHLevel3 18 3 2 6" xfId="27546"/>
    <cellStyle name="SAPBEXHLevel3 18 3 3" xfId="7752"/>
    <cellStyle name="SAPBEXHLevel3 18 3 3 2" xfId="11210"/>
    <cellStyle name="SAPBEXHLevel3 18 3 3 3" xfId="16139"/>
    <cellStyle name="SAPBEXHLevel3 18 3 3 4" xfId="20386"/>
    <cellStyle name="SAPBEXHLevel3 18 3 3 5" xfId="24645"/>
    <cellStyle name="SAPBEXHLevel3 18 3 3 6" xfId="28752"/>
    <cellStyle name="SAPBEXHLevel3 18 3 4" xfId="9851"/>
    <cellStyle name="SAPBEXHLevel3 18 3 5" xfId="13647"/>
    <cellStyle name="SAPBEXHLevel3 18 3 6" xfId="17891"/>
    <cellStyle name="SAPBEXHLevel3 18 3 7" xfId="22203"/>
    <cellStyle name="SAPBEXHLevel3 18 3 8" xfId="26340"/>
    <cellStyle name="SAPBEXHLevel3 18 4" xfId="9432"/>
    <cellStyle name="SAPBEXHLevel3 18 5" xfId="12918"/>
    <cellStyle name="SAPBEXHLevel3 18 6" xfId="17198"/>
    <cellStyle name="SAPBEXHLevel3 18 7" xfId="21493"/>
    <cellStyle name="SAPBEXHLevel3 18 8" xfId="25687"/>
    <cellStyle name="SAPBEXHLevel3 19" xfId="3609"/>
    <cellStyle name="SAPBEXHLevel3 19 2" xfId="5678"/>
    <cellStyle name="SAPBEXHLevel3 19 2 2" xfId="6946"/>
    <cellStyle name="SAPBEXHLevel3 19 2 2 2" xfId="10882"/>
    <cellStyle name="SAPBEXHLevel3 19 2 2 3" xfId="15334"/>
    <cellStyle name="SAPBEXHLevel3 19 2 2 4" xfId="19589"/>
    <cellStyle name="SAPBEXHLevel3 19 2 2 5" xfId="23853"/>
    <cellStyle name="SAPBEXHLevel3 19 2 2 6" xfId="27977"/>
    <cellStyle name="SAPBEXHLevel3 19 2 3" xfId="8184"/>
    <cellStyle name="SAPBEXHLevel3 19 2 3 2" xfId="11785"/>
    <cellStyle name="SAPBEXHLevel3 19 2 3 3" xfId="16571"/>
    <cellStyle name="SAPBEXHLevel3 19 2 3 4" xfId="20818"/>
    <cellStyle name="SAPBEXHLevel3 19 2 3 5" xfId="25077"/>
    <cellStyle name="SAPBEXHLevel3 19 2 3 6" xfId="29184"/>
    <cellStyle name="SAPBEXHLevel3 19 2 4" xfId="9600"/>
    <cellStyle name="SAPBEXHLevel3 19 2 5" xfId="14080"/>
    <cellStyle name="SAPBEXHLevel3 19 2 6" xfId="18323"/>
    <cellStyle name="SAPBEXHLevel3 19 2 7" xfId="22636"/>
    <cellStyle name="SAPBEXHLevel3 19 2 8" xfId="26772"/>
    <cellStyle name="SAPBEXHLevel3 19 3" xfId="5245"/>
    <cellStyle name="SAPBEXHLevel3 19 3 2" xfId="6515"/>
    <cellStyle name="SAPBEXHLevel3 19 3 2 2" xfId="9134"/>
    <cellStyle name="SAPBEXHLevel3 19 3 2 3" xfId="14904"/>
    <cellStyle name="SAPBEXHLevel3 19 3 2 4" xfId="19159"/>
    <cellStyle name="SAPBEXHLevel3 19 3 2 5" xfId="23423"/>
    <cellStyle name="SAPBEXHLevel3 19 3 2 6" xfId="27547"/>
    <cellStyle name="SAPBEXHLevel3 19 3 3" xfId="7753"/>
    <cellStyle name="SAPBEXHLevel3 19 3 3 2" xfId="8739"/>
    <cellStyle name="SAPBEXHLevel3 19 3 3 3" xfId="16140"/>
    <cellStyle name="SAPBEXHLevel3 19 3 3 4" xfId="20387"/>
    <cellStyle name="SAPBEXHLevel3 19 3 3 5" xfId="24646"/>
    <cellStyle name="SAPBEXHLevel3 19 3 3 6" xfId="28753"/>
    <cellStyle name="SAPBEXHLevel3 19 3 4" xfId="11132"/>
    <cellStyle name="SAPBEXHLevel3 19 3 5" xfId="13648"/>
    <cellStyle name="SAPBEXHLevel3 19 3 6" xfId="17892"/>
    <cellStyle name="SAPBEXHLevel3 19 3 7" xfId="22204"/>
    <cellStyle name="SAPBEXHLevel3 19 3 8" xfId="26341"/>
    <cellStyle name="SAPBEXHLevel3 19 4" xfId="10484"/>
    <cellStyle name="SAPBEXHLevel3 19 5" xfId="12919"/>
    <cellStyle name="SAPBEXHLevel3 19 6" xfId="17199"/>
    <cellStyle name="SAPBEXHLevel3 19 7" xfId="21494"/>
    <cellStyle name="SAPBEXHLevel3 19 8" xfId="25688"/>
    <cellStyle name="SAPBEXHLevel3 2" xfId="3021"/>
    <cellStyle name="SAPBEXHLevel3 2 2" xfId="5458"/>
    <cellStyle name="SAPBEXHLevel3 2 2 2" xfId="6726"/>
    <cellStyle name="SAPBEXHLevel3 2 2 2 2" xfId="11816"/>
    <cellStyle name="SAPBEXHLevel3 2 2 2 3" xfId="15114"/>
    <cellStyle name="SAPBEXHLevel3 2 2 2 4" xfId="19369"/>
    <cellStyle name="SAPBEXHLevel3 2 2 2 5" xfId="23633"/>
    <cellStyle name="SAPBEXHLevel3 2 2 2 6" xfId="27757"/>
    <cellStyle name="SAPBEXHLevel3 2 2 3" xfId="7964"/>
    <cellStyle name="SAPBEXHLevel3 2 2 3 2" xfId="11932"/>
    <cellStyle name="SAPBEXHLevel3 2 2 3 3" xfId="16351"/>
    <cellStyle name="SAPBEXHLevel3 2 2 3 4" xfId="20598"/>
    <cellStyle name="SAPBEXHLevel3 2 2 3 5" xfId="24857"/>
    <cellStyle name="SAPBEXHLevel3 2 2 3 6" xfId="28964"/>
    <cellStyle name="SAPBEXHLevel3 2 2 4" xfId="10880"/>
    <cellStyle name="SAPBEXHLevel3 2 2 5" xfId="13860"/>
    <cellStyle name="SAPBEXHLevel3 2 2 6" xfId="18103"/>
    <cellStyle name="SAPBEXHLevel3 2 2 7" xfId="22416"/>
    <cellStyle name="SAPBEXHLevel3 2 2 8" xfId="26552"/>
    <cellStyle name="SAPBEXHLevel3 2 3" xfId="5246"/>
    <cellStyle name="SAPBEXHLevel3 2 3 2" xfId="6516"/>
    <cellStyle name="SAPBEXHLevel3 2 3 2 2" xfId="11962"/>
    <cellStyle name="SAPBEXHLevel3 2 3 2 3" xfId="14905"/>
    <cellStyle name="SAPBEXHLevel3 2 3 2 4" xfId="19160"/>
    <cellStyle name="SAPBEXHLevel3 2 3 2 5" xfId="23424"/>
    <cellStyle name="SAPBEXHLevel3 2 3 2 6" xfId="27548"/>
    <cellStyle name="SAPBEXHLevel3 2 3 3" xfId="7754"/>
    <cellStyle name="SAPBEXHLevel3 2 3 3 2" xfId="8896"/>
    <cellStyle name="SAPBEXHLevel3 2 3 3 3" xfId="16141"/>
    <cellStyle name="SAPBEXHLevel3 2 3 3 4" xfId="20388"/>
    <cellStyle name="SAPBEXHLevel3 2 3 3 5" xfId="24647"/>
    <cellStyle name="SAPBEXHLevel3 2 3 3 6" xfId="28754"/>
    <cellStyle name="SAPBEXHLevel3 2 3 4" xfId="11303"/>
    <cellStyle name="SAPBEXHLevel3 2 3 5" xfId="13649"/>
    <cellStyle name="SAPBEXHLevel3 2 3 6" xfId="17893"/>
    <cellStyle name="SAPBEXHLevel3 2 3 7" xfId="22205"/>
    <cellStyle name="SAPBEXHLevel3 2 3 8" xfId="26342"/>
    <cellStyle name="SAPBEXHLevel3 2 4" xfId="9829"/>
    <cellStyle name="SAPBEXHLevel3 2 5" xfId="12920"/>
    <cellStyle name="SAPBEXHLevel3 2 6" xfId="17200"/>
    <cellStyle name="SAPBEXHLevel3 2 7" xfId="21495"/>
    <cellStyle name="SAPBEXHLevel3 2 8" xfId="25689"/>
    <cellStyle name="SAPBEXHLevel3 20" xfId="5688"/>
    <cellStyle name="SAPBEXHLevel3 20 2" xfId="6956"/>
    <cellStyle name="SAPBEXHLevel3 20 2 2" xfId="4088"/>
    <cellStyle name="SAPBEXHLevel3 20 2 3" xfId="15344"/>
    <cellStyle name="SAPBEXHLevel3 20 2 4" xfId="19599"/>
    <cellStyle name="SAPBEXHLevel3 20 2 5" xfId="23863"/>
    <cellStyle name="SAPBEXHLevel3 20 2 6" xfId="27987"/>
    <cellStyle name="SAPBEXHLevel3 20 3" xfId="8194"/>
    <cellStyle name="SAPBEXHLevel3 20 3 2" xfId="3921"/>
    <cellStyle name="SAPBEXHLevel3 20 3 3" xfId="16581"/>
    <cellStyle name="SAPBEXHLevel3 20 3 4" xfId="20828"/>
    <cellStyle name="SAPBEXHLevel3 20 3 5" xfId="25087"/>
    <cellStyle name="SAPBEXHLevel3 20 3 6" xfId="29194"/>
    <cellStyle name="SAPBEXHLevel3 20 4" xfId="4448"/>
    <cellStyle name="SAPBEXHLevel3 20 5" xfId="14090"/>
    <cellStyle name="SAPBEXHLevel3 20 6" xfId="18333"/>
    <cellStyle name="SAPBEXHLevel3 20 7" xfId="22646"/>
    <cellStyle name="SAPBEXHLevel3 20 8" xfId="26782"/>
    <cellStyle name="SAPBEXHLevel3 21" xfId="5235"/>
    <cellStyle name="SAPBEXHLevel3 21 2" xfId="6505"/>
    <cellStyle name="SAPBEXHLevel3 21 2 2" xfId="9732"/>
    <cellStyle name="SAPBEXHLevel3 21 2 3" xfId="14894"/>
    <cellStyle name="SAPBEXHLevel3 21 2 4" xfId="19149"/>
    <cellStyle name="SAPBEXHLevel3 21 2 5" xfId="23413"/>
    <cellStyle name="SAPBEXHLevel3 21 2 6" xfId="27537"/>
    <cellStyle name="SAPBEXHLevel3 21 3" xfId="7743"/>
    <cellStyle name="SAPBEXHLevel3 21 3 2" xfId="12092"/>
    <cellStyle name="SAPBEXHLevel3 21 3 3" xfId="16130"/>
    <cellStyle name="SAPBEXHLevel3 21 3 4" xfId="20377"/>
    <cellStyle name="SAPBEXHLevel3 21 3 5" xfId="24636"/>
    <cellStyle name="SAPBEXHLevel3 21 3 6" xfId="28743"/>
    <cellStyle name="SAPBEXHLevel3 21 4" xfId="10128"/>
    <cellStyle name="SAPBEXHLevel3 21 5" xfId="13638"/>
    <cellStyle name="SAPBEXHLevel3 21 6" xfId="17882"/>
    <cellStyle name="SAPBEXHLevel3 21 7" xfId="22194"/>
    <cellStyle name="SAPBEXHLevel3 21 8" xfId="26331"/>
    <cellStyle name="SAPBEXHLevel3 22" xfId="11617"/>
    <cellStyle name="SAPBEXHLevel3 23" xfId="12297"/>
    <cellStyle name="SAPBEXHLevel3 24" xfId="13118"/>
    <cellStyle name="SAPBEXHLevel3 25" xfId="14460"/>
    <cellStyle name="SAPBEXHLevel3 26" xfId="21693"/>
    <cellStyle name="SAPBEXHLevel3 3" xfId="3022"/>
    <cellStyle name="SAPBEXHLevel3 3 2" xfId="5677"/>
    <cellStyle name="SAPBEXHLevel3 3 2 2" xfId="6945"/>
    <cellStyle name="SAPBEXHLevel3 3 2 2 2" xfId="11336"/>
    <cellStyle name="SAPBEXHLevel3 3 2 2 3" xfId="15333"/>
    <cellStyle name="SAPBEXHLevel3 3 2 2 4" xfId="19588"/>
    <cellStyle name="SAPBEXHLevel3 3 2 2 5" xfId="23852"/>
    <cellStyle name="SAPBEXHLevel3 3 2 2 6" xfId="27976"/>
    <cellStyle name="SAPBEXHLevel3 3 2 3" xfId="8183"/>
    <cellStyle name="SAPBEXHLevel3 3 2 3 2" xfId="10657"/>
    <cellStyle name="SAPBEXHLevel3 3 2 3 3" xfId="16570"/>
    <cellStyle name="SAPBEXHLevel3 3 2 3 4" xfId="20817"/>
    <cellStyle name="SAPBEXHLevel3 3 2 3 5" xfId="25076"/>
    <cellStyle name="SAPBEXHLevel3 3 2 3 6" xfId="29183"/>
    <cellStyle name="SAPBEXHLevel3 3 2 4" xfId="4535"/>
    <cellStyle name="SAPBEXHLevel3 3 2 5" xfId="14079"/>
    <cellStyle name="SAPBEXHLevel3 3 2 6" xfId="18322"/>
    <cellStyle name="SAPBEXHLevel3 3 2 7" xfId="22635"/>
    <cellStyle name="SAPBEXHLevel3 3 2 8" xfId="26771"/>
    <cellStyle name="SAPBEXHLevel3 3 3" xfId="5247"/>
    <cellStyle name="SAPBEXHLevel3 3 3 2" xfId="6517"/>
    <cellStyle name="SAPBEXHLevel3 3 3 2 2" xfId="11818"/>
    <cellStyle name="SAPBEXHLevel3 3 3 2 3" xfId="14906"/>
    <cellStyle name="SAPBEXHLevel3 3 3 2 4" xfId="19161"/>
    <cellStyle name="SAPBEXHLevel3 3 3 2 5" xfId="23425"/>
    <cellStyle name="SAPBEXHLevel3 3 3 2 6" xfId="27549"/>
    <cellStyle name="SAPBEXHLevel3 3 3 3" xfId="7755"/>
    <cellStyle name="SAPBEXHLevel3 3 3 3 2" xfId="9365"/>
    <cellStyle name="SAPBEXHLevel3 3 3 3 3" xfId="16142"/>
    <cellStyle name="SAPBEXHLevel3 3 3 3 4" xfId="20389"/>
    <cellStyle name="SAPBEXHLevel3 3 3 3 5" xfId="24648"/>
    <cellStyle name="SAPBEXHLevel3 3 3 3 6" xfId="28755"/>
    <cellStyle name="SAPBEXHLevel3 3 3 4" xfId="9763"/>
    <cellStyle name="SAPBEXHLevel3 3 3 5" xfId="13650"/>
    <cellStyle name="SAPBEXHLevel3 3 3 6" xfId="17894"/>
    <cellStyle name="SAPBEXHLevel3 3 3 7" xfId="22206"/>
    <cellStyle name="SAPBEXHLevel3 3 3 8" xfId="26343"/>
    <cellStyle name="SAPBEXHLevel3 3 4" xfId="9998"/>
    <cellStyle name="SAPBEXHLevel3 3 5" xfId="12921"/>
    <cellStyle name="SAPBEXHLevel3 3 6" xfId="17201"/>
    <cellStyle name="SAPBEXHLevel3 3 7" xfId="21496"/>
    <cellStyle name="SAPBEXHLevel3 3 8" xfId="25690"/>
    <cellStyle name="SAPBEXHLevel3 4" xfId="3508"/>
    <cellStyle name="SAPBEXHLevel3 4 2" xfId="5676"/>
    <cellStyle name="SAPBEXHLevel3 4 2 2" xfId="6944"/>
    <cellStyle name="SAPBEXHLevel3 4 2 2 2" xfId="11172"/>
    <cellStyle name="SAPBEXHLevel3 4 2 2 3" xfId="15332"/>
    <cellStyle name="SAPBEXHLevel3 4 2 2 4" xfId="19587"/>
    <cellStyle name="SAPBEXHLevel3 4 2 2 5" xfId="23851"/>
    <cellStyle name="SAPBEXHLevel3 4 2 2 6" xfId="27975"/>
    <cellStyle name="SAPBEXHLevel3 4 2 3" xfId="8182"/>
    <cellStyle name="SAPBEXHLevel3 4 2 3 2" xfId="9495"/>
    <cellStyle name="SAPBEXHLevel3 4 2 3 3" xfId="16569"/>
    <cellStyle name="SAPBEXHLevel3 4 2 3 4" xfId="20816"/>
    <cellStyle name="SAPBEXHLevel3 4 2 3 5" xfId="25075"/>
    <cellStyle name="SAPBEXHLevel3 4 2 3 6" xfId="29182"/>
    <cellStyle name="SAPBEXHLevel3 4 2 4" xfId="11680"/>
    <cellStyle name="SAPBEXHLevel3 4 2 5" xfId="14078"/>
    <cellStyle name="SAPBEXHLevel3 4 2 6" xfId="18321"/>
    <cellStyle name="SAPBEXHLevel3 4 2 7" xfId="22634"/>
    <cellStyle name="SAPBEXHLevel3 4 2 8" xfId="26770"/>
    <cellStyle name="SAPBEXHLevel3 4 3" xfId="5248"/>
    <cellStyle name="SAPBEXHLevel3 4 3 2" xfId="6518"/>
    <cellStyle name="SAPBEXHLevel3 4 3 2 2" xfId="9376"/>
    <cellStyle name="SAPBEXHLevel3 4 3 2 3" xfId="14907"/>
    <cellStyle name="SAPBEXHLevel3 4 3 2 4" xfId="19162"/>
    <cellStyle name="SAPBEXHLevel3 4 3 2 5" xfId="23426"/>
    <cellStyle name="SAPBEXHLevel3 4 3 2 6" xfId="27550"/>
    <cellStyle name="SAPBEXHLevel3 4 3 3" xfId="7756"/>
    <cellStyle name="SAPBEXHLevel3 4 3 3 2" xfId="9719"/>
    <cellStyle name="SAPBEXHLevel3 4 3 3 3" xfId="16143"/>
    <cellStyle name="SAPBEXHLevel3 4 3 3 4" xfId="20390"/>
    <cellStyle name="SAPBEXHLevel3 4 3 3 5" xfId="24649"/>
    <cellStyle name="SAPBEXHLevel3 4 3 3 6" xfId="28756"/>
    <cellStyle name="SAPBEXHLevel3 4 3 4" xfId="8806"/>
    <cellStyle name="SAPBEXHLevel3 4 3 5" xfId="13651"/>
    <cellStyle name="SAPBEXHLevel3 4 3 6" xfId="17895"/>
    <cellStyle name="SAPBEXHLevel3 4 3 7" xfId="22207"/>
    <cellStyle name="SAPBEXHLevel3 4 3 8" xfId="26344"/>
    <cellStyle name="SAPBEXHLevel3 4 4" xfId="9000"/>
    <cellStyle name="SAPBEXHLevel3 4 5" xfId="12922"/>
    <cellStyle name="SAPBEXHLevel3 4 6" xfId="17202"/>
    <cellStyle name="SAPBEXHLevel3 4 7" xfId="21497"/>
    <cellStyle name="SAPBEXHLevel3 4 8" xfId="25691"/>
    <cellStyle name="SAPBEXHLevel3 5" xfId="3797"/>
    <cellStyle name="SAPBEXHLevel3 5 2" xfId="5675"/>
    <cellStyle name="SAPBEXHLevel3 5 2 2" xfId="6943"/>
    <cellStyle name="SAPBEXHLevel3 5 2 2 2" xfId="9667"/>
    <cellStyle name="SAPBEXHLevel3 5 2 2 3" xfId="15331"/>
    <cellStyle name="SAPBEXHLevel3 5 2 2 4" xfId="19586"/>
    <cellStyle name="SAPBEXHLevel3 5 2 2 5" xfId="23850"/>
    <cellStyle name="SAPBEXHLevel3 5 2 2 6" xfId="27974"/>
    <cellStyle name="SAPBEXHLevel3 5 2 3" xfId="8181"/>
    <cellStyle name="SAPBEXHLevel3 5 2 3 2" xfId="4245"/>
    <cellStyle name="SAPBEXHLevel3 5 2 3 3" xfId="16568"/>
    <cellStyle name="SAPBEXHLevel3 5 2 3 4" xfId="20815"/>
    <cellStyle name="SAPBEXHLevel3 5 2 3 5" xfId="25074"/>
    <cellStyle name="SAPBEXHLevel3 5 2 3 6" xfId="29181"/>
    <cellStyle name="SAPBEXHLevel3 5 2 4" xfId="8859"/>
    <cellStyle name="SAPBEXHLevel3 5 2 5" xfId="14077"/>
    <cellStyle name="SAPBEXHLevel3 5 2 6" xfId="18320"/>
    <cellStyle name="SAPBEXHLevel3 5 2 7" xfId="22633"/>
    <cellStyle name="SAPBEXHLevel3 5 2 8" xfId="26769"/>
    <cellStyle name="SAPBEXHLevel3 5 3" xfId="5249"/>
    <cellStyle name="SAPBEXHLevel3 5 3 2" xfId="6519"/>
    <cellStyle name="SAPBEXHLevel3 5 3 2 2" xfId="4592"/>
    <cellStyle name="SAPBEXHLevel3 5 3 2 3" xfId="14908"/>
    <cellStyle name="SAPBEXHLevel3 5 3 2 4" xfId="19163"/>
    <cellStyle name="SAPBEXHLevel3 5 3 2 5" xfId="23427"/>
    <cellStyle name="SAPBEXHLevel3 5 3 2 6" xfId="27551"/>
    <cellStyle name="SAPBEXHLevel3 5 3 3" xfId="7757"/>
    <cellStyle name="SAPBEXHLevel3 5 3 3 2" xfId="10737"/>
    <cellStyle name="SAPBEXHLevel3 5 3 3 3" xfId="16144"/>
    <cellStyle name="SAPBEXHLevel3 5 3 3 4" xfId="20391"/>
    <cellStyle name="SAPBEXHLevel3 5 3 3 5" xfId="24650"/>
    <cellStyle name="SAPBEXHLevel3 5 3 3 6" xfId="28757"/>
    <cellStyle name="SAPBEXHLevel3 5 3 4" xfId="11734"/>
    <cellStyle name="SAPBEXHLevel3 5 3 5" xfId="13652"/>
    <cellStyle name="SAPBEXHLevel3 5 3 6" xfId="17896"/>
    <cellStyle name="SAPBEXHLevel3 5 3 7" xfId="22208"/>
    <cellStyle name="SAPBEXHLevel3 5 3 8" xfId="26345"/>
    <cellStyle name="SAPBEXHLevel3 5 4" xfId="4490"/>
    <cellStyle name="SAPBEXHLevel3 5 5" xfId="12923"/>
    <cellStyle name="SAPBEXHLevel3 5 6" xfId="17203"/>
    <cellStyle name="SAPBEXHLevel3 5 7" xfId="21498"/>
    <cellStyle name="SAPBEXHLevel3 5 8" xfId="25692"/>
    <cellStyle name="SAPBEXHLevel3 6" xfId="3432"/>
    <cellStyle name="SAPBEXHLevel3 6 2" xfId="5674"/>
    <cellStyle name="SAPBEXHLevel3 6 2 2" xfId="6942"/>
    <cellStyle name="SAPBEXHLevel3 6 2 2 2" xfId="4225"/>
    <cellStyle name="SAPBEXHLevel3 6 2 2 3" xfId="15330"/>
    <cellStyle name="SAPBEXHLevel3 6 2 2 4" xfId="19585"/>
    <cellStyle name="SAPBEXHLevel3 6 2 2 5" xfId="23849"/>
    <cellStyle name="SAPBEXHLevel3 6 2 2 6" xfId="27973"/>
    <cellStyle name="SAPBEXHLevel3 6 2 3" xfId="8180"/>
    <cellStyle name="SAPBEXHLevel3 6 2 3 2" xfId="8909"/>
    <cellStyle name="SAPBEXHLevel3 6 2 3 3" xfId="16567"/>
    <cellStyle name="SAPBEXHLevel3 6 2 3 4" xfId="20814"/>
    <cellStyle name="SAPBEXHLevel3 6 2 3 5" xfId="25073"/>
    <cellStyle name="SAPBEXHLevel3 6 2 3 6" xfId="29180"/>
    <cellStyle name="SAPBEXHLevel3 6 2 4" xfId="9859"/>
    <cellStyle name="SAPBEXHLevel3 6 2 5" xfId="14076"/>
    <cellStyle name="SAPBEXHLevel3 6 2 6" xfId="18319"/>
    <cellStyle name="SAPBEXHLevel3 6 2 7" xfId="22632"/>
    <cellStyle name="SAPBEXHLevel3 6 2 8" xfId="26768"/>
    <cellStyle name="SAPBEXHLevel3 6 3" xfId="5250"/>
    <cellStyle name="SAPBEXHLevel3 6 3 2" xfId="6520"/>
    <cellStyle name="SAPBEXHLevel3 6 3 2 2" xfId="11899"/>
    <cellStyle name="SAPBEXHLevel3 6 3 2 3" xfId="14909"/>
    <cellStyle name="SAPBEXHLevel3 6 3 2 4" xfId="19164"/>
    <cellStyle name="SAPBEXHLevel3 6 3 2 5" xfId="23428"/>
    <cellStyle name="SAPBEXHLevel3 6 3 2 6" xfId="27552"/>
    <cellStyle name="SAPBEXHLevel3 6 3 3" xfId="7758"/>
    <cellStyle name="SAPBEXHLevel3 6 3 3 2" xfId="10149"/>
    <cellStyle name="SAPBEXHLevel3 6 3 3 3" xfId="16145"/>
    <cellStyle name="SAPBEXHLevel3 6 3 3 4" xfId="20392"/>
    <cellStyle name="SAPBEXHLevel3 6 3 3 5" xfId="24651"/>
    <cellStyle name="SAPBEXHLevel3 6 3 3 6" xfId="28758"/>
    <cellStyle name="SAPBEXHLevel3 6 3 4" xfId="11405"/>
    <cellStyle name="SAPBEXHLevel3 6 3 5" xfId="13653"/>
    <cellStyle name="SAPBEXHLevel3 6 3 6" xfId="17897"/>
    <cellStyle name="SAPBEXHLevel3 6 3 7" xfId="22209"/>
    <cellStyle name="SAPBEXHLevel3 6 3 8" xfId="26346"/>
    <cellStyle name="SAPBEXHLevel3 6 4" xfId="9582"/>
    <cellStyle name="SAPBEXHLevel3 6 5" xfId="12924"/>
    <cellStyle name="SAPBEXHLevel3 6 6" xfId="17204"/>
    <cellStyle name="SAPBEXHLevel3 6 7" xfId="21499"/>
    <cellStyle name="SAPBEXHLevel3 6 8" xfId="25693"/>
    <cellStyle name="SAPBEXHLevel3 7" xfId="3336"/>
    <cellStyle name="SAPBEXHLevel3 7 2" xfId="5673"/>
    <cellStyle name="SAPBEXHLevel3 7 2 2" xfId="6941"/>
    <cellStyle name="SAPBEXHLevel3 7 2 2 2" xfId="11908"/>
    <cellStyle name="SAPBEXHLevel3 7 2 2 3" xfId="15329"/>
    <cellStyle name="SAPBEXHLevel3 7 2 2 4" xfId="19584"/>
    <cellStyle name="SAPBEXHLevel3 7 2 2 5" xfId="23848"/>
    <cellStyle name="SAPBEXHLevel3 7 2 2 6" xfId="27972"/>
    <cellStyle name="SAPBEXHLevel3 7 2 3" xfId="8179"/>
    <cellStyle name="SAPBEXHLevel3 7 2 3 2" xfId="10070"/>
    <cellStyle name="SAPBEXHLevel3 7 2 3 3" xfId="16566"/>
    <cellStyle name="SAPBEXHLevel3 7 2 3 4" xfId="20813"/>
    <cellStyle name="SAPBEXHLevel3 7 2 3 5" xfId="25072"/>
    <cellStyle name="SAPBEXHLevel3 7 2 3 6" xfId="29179"/>
    <cellStyle name="SAPBEXHLevel3 7 2 4" xfId="4693"/>
    <cellStyle name="SAPBEXHLevel3 7 2 5" xfId="14075"/>
    <cellStyle name="SAPBEXHLevel3 7 2 6" xfId="18318"/>
    <cellStyle name="SAPBEXHLevel3 7 2 7" xfId="22631"/>
    <cellStyle name="SAPBEXHLevel3 7 2 8" xfId="26767"/>
    <cellStyle name="SAPBEXHLevel3 7 3" xfId="5251"/>
    <cellStyle name="SAPBEXHLevel3 7 3 2" xfId="6521"/>
    <cellStyle name="SAPBEXHLevel3 7 3 2 2" xfId="11754"/>
    <cellStyle name="SAPBEXHLevel3 7 3 2 3" xfId="14910"/>
    <cellStyle name="SAPBEXHLevel3 7 3 2 4" xfId="19165"/>
    <cellStyle name="SAPBEXHLevel3 7 3 2 5" xfId="23429"/>
    <cellStyle name="SAPBEXHLevel3 7 3 2 6" xfId="27553"/>
    <cellStyle name="SAPBEXHLevel3 7 3 3" xfId="7759"/>
    <cellStyle name="SAPBEXHLevel3 7 3 3 2" xfId="11559"/>
    <cellStyle name="SAPBEXHLevel3 7 3 3 3" xfId="16146"/>
    <cellStyle name="SAPBEXHLevel3 7 3 3 4" xfId="20393"/>
    <cellStyle name="SAPBEXHLevel3 7 3 3 5" xfId="24652"/>
    <cellStyle name="SAPBEXHLevel3 7 3 3 6" xfId="28759"/>
    <cellStyle name="SAPBEXHLevel3 7 3 4" xfId="10909"/>
    <cellStyle name="SAPBEXHLevel3 7 3 5" xfId="13654"/>
    <cellStyle name="SAPBEXHLevel3 7 3 6" xfId="17898"/>
    <cellStyle name="SAPBEXHLevel3 7 3 7" xfId="22210"/>
    <cellStyle name="SAPBEXHLevel3 7 3 8" xfId="26347"/>
    <cellStyle name="SAPBEXHLevel3 7 4" xfId="4186"/>
    <cellStyle name="SAPBEXHLevel3 7 5" xfId="12925"/>
    <cellStyle name="SAPBEXHLevel3 7 6" xfId="17205"/>
    <cellStyle name="SAPBEXHLevel3 7 7" xfId="21500"/>
    <cellStyle name="SAPBEXHLevel3 7 8" xfId="25694"/>
    <cellStyle name="SAPBEXHLevel3 8" xfId="3842"/>
    <cellStyle name="SAPBEXHLevel3 8 2" xfId="5672"/>
    <cellStyle name="SAPBEXHLevel3 8 2 2" xfId="6940"/>
    <cellStyle name="SAPBEXHLevel3 8 2 2 2" xfId="4627"/>
    <cellStyle name="SAPBEXHLevel3 8 2 2 3" xfId="15328"/>
    <cellStyle name="SAPBEXHLevel3 8 2 2 4" xfId="19583"/>
    <cellStyle name="SAPBEXHLevel3 8 2 2 5" xfId="23847"/>
    <cellStyle name="SAPBEXHLevel3 8 2 2 6" xfId="27971"/>
    <cellStyle name="SAPBEXHLevel3 8 2 3" xfId="8178"/>
    <cellStyle name="SAPBEXHLevel3 8 2 3 2" xfId="10507"/>
    <cellStyle name="SAPBEXHLevel3 8 2 3 3" xfId="16565"/>
    <cellStyle name="SAPBEXHLevel3 8 2 3 4" xfId="20812"/>
    <cellStyle name="SAPBEXHLevel3 8 2 3 5" xfId="25071"/>
    <cellStyle name="SAPBEXHLevel3 8 2 3 6" xfId="29178"/>
    <cellStyle name="SAPBEXHLevel3 8 2 4" xfId="4203"/>
    <cellStyle name="SAPBEXHLevel3 8 2 5" xfId="14074"/>
    <cellStyle name="SAPBEXHLevel3 8 2 6" xfId="18317"/>
    <cellStyle name="SAPBEXHLevel3 8 2 7" xfId="22630"/>
    <cellStyle name="SAPBEXHLevel3 8 2 8" xfId="26766"/>
    <cellStyle name="SAPBEXHLevel3 8 3" xfId="5252"/>
    <cellStyle name="SAPBEXHLevel3 8 3 2" xfId="6522"/>
    <cellStyle name="SAPBEXHLevel3 8 3 2 2" xfId="10298"/>
    <cellStyle name="SAPBEXHLevel3 8 3 2 3" xfId="14911"/>
    <cellStyle name="SAPBEXHLevel3 8 3 2 4" xfId="19166"/>
    <cellStyle name="SAPBEXHLevel3 8 3 2 5" xfId="23430"/>
    <cellStyle name="SAPBEXHLevel3 8 3 2 6" xfId="27554"/>
    <cellStyle name="SAPBEXHLevel3 8 3 3" xfId="7760"/>
    <cellStyle name="SAPBEXHLevel3 8 3 3 2" xfId="11028"/>
    <cellStyle name="SAPBEXHLevel3 8 3 3 3" xfId="16147"/>
    <cellStyle name="SAPBEXHLevel3 8 3 3 4" xfId="20394"/>
    <cellStyle name="SAPBEXHLevel3 8 3 3 5" xfId="24653"/>
    <cellStyle name="SAPBEXHLevel3 8 3 3 6" xfId="28760"/>
    <cellStyle name="SAPBEXHLevel3 8 3 4" xfId="4316"/>
    <cellStyle name="SAPBEXHLevel3 8 3 5" xfId="13655"/>
    <cellStyle name="SAPBEXHLevel3 8 3 6" xfId="17899"/>
    <cellStyle name="SAPBEXHLevel3 8 3 7" xfId="22211"/>
    <cellStyle name="SAPBEXHLevel3 8 3 8" xfId="26348"/>
    <cellStyle name="SAPBEXHLevel3 8 4" xfId="11612"/>
    <cellStyle name="SAPBEXHLevel3 8 5" xfId="12926"/>
    <cellStyle name="SAPBEXHLevel3 8 6" xfId="17206"/>
    <cellStyle name="SAPBEXHLevel3 8 7" xfId="21501"/>
    <cellStyle name="SAPBEXHLevel3 8 8" xfId="25695"/>
    <cellStyle name="SAPBEXHLevel3 9" xfId="3649"/>
    <cellStyle name="SAPBEXHLevel3 9 2" xfId="5671"/>
    <cellStyle name="SAPBEXHLevel3 9 2 2" xfId="6939"/>
    <cellStyle name="SAPBEXHLevel3 9 2 2 2" xfId="11657"/>
    <cellStyle name="SAPBEXHLevel3 9 2 2 3" xfId="15327"/>
    <cellStyle name="SAPBEXHLevel3 9 2 2 4" xfId="19582"/>
    <cellStyle name="SAPBEXHLevel3 9 2 2 5" xfId="23846"/>
    <cellStyle name="SAPBEXHLevel3 9 2 2 6" xfId="27970"/>
    <cellStyle name="SAPBEXHLevel3 9 2 3" xfId="8177"/>
    <cellStyle name="SAPBEXHLevel3 9 2 3 2" xfId="8908"/>
    <cellStyle name="SAPBEXHLevel3 9 2 3 3" xfId="16564"/>
    <cellStyle name="SAPBEXHLevel3 9 2 3 4" xfId="20811"/>
    <cellStyle name="SAPBEXHLevel3 9 2 3 5" xfId="25070"/>
    <cellStyle name="SAPBEXHLevel3 9 2 3 6" xfId="29177"/>
    <cellStyle name="SAPBEXHLevel3 9 2 4" xfId="10762"/>
    <cellStyle name="SAPBEXHLevel3 9 2 5" xfId="14073"/>
    <cellStyle name="SAPBEXHLevel3 9 2 6" xfId="18316"/>
    <cellStyle name="SAPBEXHLevel3 9 2 7" xfId="22629"/>
    <cellStyle name="SAPBEXHLevel3 9 2 8" xfId="26765"/>
    <cellStyle name="SAPBEXHLevel3 9 3" xfId="5253"/>
    <cellStyle name="SAPBEXHLevel3 9 3 2" xfId="6523"/>
    <cellStyle name="SAPBEXHLevel3 9 3 2 2" xfId="8717"/>
    <cellStyle name="SAPBEXHLevel3 9 3 2 3" xfId="14912"/>
    <cellStyle name="SAPBEXHLevel3 9 3 2 4" xfId="19167"/>
    <cellStyle name="SAPBEXHLevel3 9 3 2 5" xfId="23431"/>
    <cellStyle name="SAPBEXHLevel3 9 3 2 6" xfId="27555"/>
    <cellStyle name="SAPBEXHLevel3 9 3 3" xfId="7761"/>
    <cellStyle name="SAPBEXHLevel3 9 3 3 2" xfId="10058"/>
    <cellStyle name="SAPBEXHLevel3 9 3 3 3" xfId="16148"/>
    <cellStyle name="SAPBEXHLevel3 9 3 3 4" xfId="20395"/>
    <cellStyle name="SAPBEXHLevel3 9 3 3 5" xfId="24654"/>
    <cellStyle name="SAPBEXHLevel3 9 3 3 6" xfId="28761"/>
    <cellStyle name="SAPBEXHLevel3 9 3 4" xfId="3976"/>
    <cellStyle name="SAPBEXHLevel3 9 3 5" xfId="13656"/>
    <cellStyle name="SAPBEXHLevel3 9 3 6" xfId="17900"/>
    <cellStyle name="SAPBEXHLevel3 9 3 7" xfId="22212"/>
    <cellStyle name="SAPBEXHLevel3 9 3 8" xfId="26349"/>
    <cellStyle name="SAPBEXHLevel3 9 4" xfId="10933"/>
    <cellStyle name="SAPBEXHLevel3 9 5" xfId="12927"/>
    <cellStyle name="SAPBEXHLevel3 9 6" xfId="17207"/>
    <cellStyle name="SAPBEXHLevel3 9 7" xfId="21502"/>
    <cellStyle name="SAPBEXHLevel3 9 8" xfId="25696"/>
    <cellStyle name="SAPBEXHLevel3_Input PL ana GRD - HCREG" xfId="4767"/>
    <cellStyle name="SAPBEXHLevel3X" xfId="136"/>
    <cellStyle name="SAPBEXHLevel3X 10" xfId="3224"/>
    <cellStyle name="SAPBEXHLevel3X 10 2" xfId="5669"/>
    <cellStyle name="SAPBEXHLevel3X 10 2 2" xfId="6937"/>
    <cellStyle name="SAPBEXHLevel3X 10 2 2 2" xfId="9883"/>
    <cellStyle name="SAPBEXHLevel3X 10 2 2 3" xfId="15325"/>
    <cellStyle name="SAPBEXHLevel3X 10 2 2 4" xfId="19580"/>
    <cellStyle name="SAPBEXHLevel3X 10 2 2 5" xfId="23844"/>
    <cellStyle name="SAPBEXHLevel3X 10 2 2 6" xfId="27968"/>
    <cellStyle name="SAPBEXHLevel3X 10 2 3" xfId="8175"/>
    <cellStyle name="SAPBEXHLevel3X 10 2 3 2" xfId="10659"/>
    <cellStyle name="SAPBEXHLevel3X 10 2 3 3" xfId="16562"/>
    <cellStyle name="SAPBEXHLevel3X 10 2 3 4" xfId="20809"/>
    <cellStyle name="SAPBEXHLevel3X 10 2 3 5" xfId="25068"/>
    <cellStyle name="SAPBEXHLevel3X 10 2 3 6" xfId="29175"/>
    <cellStyle name="SAPBEXHLevel3X 10 2 4" xfId="10549"/>
    <cellStyle name="SAPBEXHLevel3X 10 2 5" xfId="14071"/>
    <cellStyle name="SAPBEXHLevel3X 10 2 6" xfId="18314"/>
    <cellStyle name="SAPBEXHLevel3X 10 2 7" xfId="22627"/>
    <cellStyle name="SAPBEXHLevel3X 10 2 8" xfId="26763"/>
    <cellStyle name="SAPBEXHLevel3X 10 3" xfId="5255"/>
    <cellStyle name="SAPBEXHLevel3X 10 3 2" xfId="6525"/>
    <cellStyle name="SAPBEXHLevel3X 10 3 2 2" xfId="10537"/>
    <cellStyle name="SAPBEXHLevel3X 10 3 2 3" xfId="14914"/>
    <cellStyle name="SAPBEXHLevel3X 10 3 2 4" xfId="19169"/>
    <cellStyle name="SAPBEXHLevel3X 10 3 2 5" xfId="23433"/>
    <cellStyle name="SAPBEXHLevel3X 10 3 2 6" xfId="27557"/>
    <cellStyle name="SAPBEXHLevel3X 10 3 3" xfId="7763"/>
    <cellStyle name="SAPBEXHLevel3X 10 3 3 2" xfId="12093"/>
    <cellStyle name="SAPBEXHLevel3X 10 3 3 3" xfId="16150"/>
    <cellStyle name="SAPBEXHLevel3X 10 3 3 4" xfId="20397"/>
    <cellStyle name="SAPBEXHLevel3X 10 3 3 5" xfId="24656"/>
    <cellStyle name="SAPBEXHLevel3X 10 3 3 6" xfId="28763"/>
    <cellStyle name="SAPBEXHLevel3X 10 3 4" xfId="11508"/>
    <cellStyle name="SAPBEXHLevel3X 10 3 5" xfId="13658"/>
    <cellStyle name="SAPBEXHLevel3X 10 3 6" xfId="17902"/>
    <cellStyle name="SAPBEXHLevel3X 10 3 7" xfId="22214"/>
    <cellStyle name="SAPBEXHLevel3X 10 3 8" xfId="26351"/>
    <cellStyle name="SAPBEXHLevel3X 10 4" xfId="11128"/>
    <cellStyle name="SAPBEXHLevel3X 10 5" xfId="12928"/>
    <cellStyle name="SAPBEXHLevel3X 10 6" xfId="17208"/>
    <cellStyle name="SAPBEXHLevel3X 10 7" xfId="21503"/>
    <cellStyle name="SAPBEXHLevel3X 10 8" xfId="25697"/>
    <cellStyle name="SAPBEXHLevel3X 11" xfId="3365"/>
    <cellStyle name="SAPBEXHLevel3X 11 2" xfId="5668"/>
    <cellStyle name="SAPBEXHLevel3X 11 2 2" xfId="6936"/>
    <cellStyle name="SAPBEXHLevel3X 11 2 2 2" xfId="10307"/>
    <cellStyle name="SAPBEXHLevel3X 11 2 2 3" xfId="15324"/>
    <cellStyle name="SAPBEXHLevel3X 11 2 2 4" xfId="19579"/>
    <cellStyle name="SAPBEXHLevel3X 11 2 2 5" xfId="23843"/>
    <cellStyle name="SAPBEXHLevel3X 11 2 2 6" xfId="27967"/>
    <cellStyle name="SAPBEXHLevel3X 11 2 3" xfId="8174"/>
    <cellStyle name="SAPBEXHLevel3X 11 2 3 2" xfId="9497"/>
    <cellStyle name="SAPBEXHLevel3X 11 2 3 3" xfId="16561"/>
    <cellStyle name="SAPBEXHLevel3X 11 2 3 4" xfId="20808"/>
    <cellStyle name="SAPBEXHLevel3X 11 2 3 5" xfId="25067"/>
    <cellStyle name="SAPBEXHLevel3X 11 2 3 6" xfId="29174"/>
    <cellStyle name="SAPBEXHLevel3X 11 2 4" xfId="11832"/>
    <cellStyle name="SAPBEXHLevel3X 11 2 5" xfId="14070"/>
    <cellStyle name="SAPBEXHLevel3X 11 2 6" xfId="18313"/>
    <cellStyle name="SAPBEXHLevel3X 11 2 7" xfId="22626"/>
    <cellStyle name="SAPBEXHLevel3X 11 2 8" xfId="26762"/>
    <cellStyle name="SAPBEXHLevel3X 11 3" xfId="5256"/>
    <cellStyle name="SAPBEXHLevel3X 11 3 2" xfId="6526"/>
    <cellStyle name="SAPBEXHLevel3X 11 3 2 2" xfId="3943"/>
    <cellStyle name="SAPBEXHLevel3X 11 3 2 3" xfId="14915"/>
    <cellStyle name="SAPBEXHLevel3X 11 3 2 4" xfId="19170"/>
    <cellStyle name="SAPBEXHLevel3X 11 3 2 5" xfId="23434"/>
    <cellStyle name="SAPBEXHLevel3X 11 3 2 6" xfId="27558"/>
    <cellStyle name="SAPBEXHLevel3X 11 3 3" xfId="7764"/>
    <cellStyle name="SAPBEXHLevel3X 11 3 3 2" xfId="8761"/>
    <cellStyle name="SAPBEXHLevel3X 11 3 3 3" xfId="16151"/>
    <cellStyle name="SAPBEXHLevel3X 11 3 3 4" xfId="20398"/>
    <cellStyle name="SAPBEXHLevel3X 11 3 3 5" xfId="24657"/>
    <cellStyle name="SAPBEXHLevel3X 11 3 3 6" xfId="28764"/>
    <cellStyle name="SAPBEXHLevel3X 11 3 4" xfId="10605"/>
    <cellStyle name="SAPBEXHLevel3X 11 3 5" xfId="13659"/>
    <cellStyle name="SAPBEXHLevel3X 11 3 6" xfId="17903"/>
    <cellStyle name="SAPBEXHLevel3X 11 3 7" xfId="22215"/>
    <cellStyle name="SAPBEXHLevel3X 11 3 8" xfId="26352"/>
    <cellStyle name="SAPBEXHLevel3X 11 4" xfId="10162"/>
    <cellStyle name="SAPBEXHLevel3X 11 5" xfId="12929"/>
    <cellStyle name="SAPBEXHLevel3X 11 6" xfId="17209"/>
    <cellStyle name="SAPBEXHLevel3X 11 7" xfId="21504"/>
    <cellStyle name="SAPBEXHLevel3X 11 8" xfId="25698"/>
    <cellStyle name="SAPBEXHLevel3X 12" xfId="3869"/>
    <cellStyle name="SAPBEXHLevel3X 12 2" xfId="5667"/>
    <cellStyle name="SAPBEXHLevel3X 12 2 2" xfId="6935"/>
    <cellStyle name="SAPBEXHLevel3X 12 2 2 2" xfId="4176"/>
    <cellStyle name="SAPBEXHLevel3X 12 2 2 3" xfId="15323"/>
    <cellStyle name="SAPBEXHLevel3X 12 2 2 4" xfId="19578"/>
    <cellStyle name="SAPBEXHLevel3X 12 2 2 5" xfId="23842"/>
    <cellStyle name="SAPBEXHLevel3X 12 2 2 6" xfId="27966"/>
    <cellStyle name="SAPBEXHLevel3X 12 2 3" xfId="8173"/>
    <cellStyle name="SAPBEXHLevel3X 12 2 3 2" xfId="4247"/>
    <cellStyle name="SAPBEXHLevel3X 12 2 3 3" xfId="16560"/>
    <cellStyle name="SAPBEXHLevel3X 12 2 3 4" xfId="20807"/>
    <cellStyle name="SAPBEXHLevel3X 12 2 3 5" xfId="25066"/>
    <cellStyle name="SAPBEXHLevel3X 12 2 3 6" xfId="29173"/>
    <cellStyle name="SAPBEXHLevel3X 12 2 4" xfId="8701"/>
    <cellStyle name="SAPBEXHLevel3X 12 2 5" xfId="14069"/>
    <cellStyle name="SAPBEXHLevel3X 12 2 6" xfId="18312"/>
    <cellStyle name="SAPBEXHLevel3X 12 2 7" xfId="22625"/>
    <cellStyle name="SAPBEXHLevel3X 12 2 8" xfId="26761"/>
    <cellStyle name="SAPBEXHLevel3X 12 3" xfId="5257"/>
    <cellStyle name="SAPBEXHLevel3X 12 3 2" xfId="6527"/>
    <cellStyle name="SAPBEXHLevel3X 12 3 2 2" xfId="10773"/>
    <cellStyle name="SAPBEXHLevel3X 12 3 2 3" xfId="14916"/>
    <cellStyle name="SAPBEXHLevel3X 12 3 2 4" xfId="19171"/>
    <cellStyle name="SAPBEXHLevel3X 12 3 2 5" xfId="23435"/>
    <cellStyle name="SAPBEXHLevel3X 12 3 2 6" xfId="27559"/>
    <cellStyle name="SAPBEXHLevel3X 12 3 3" xfId="7765"/>
    <cellStyle name="SAPBEXHLevel3X 12 3 3 2" xfId="10370"/>
    <cellStyle name="SAPBEXHLevel3X 12 3 3 3" xfId="16152"/>
    <cellStyle name="SAPBEXHLevel3X 12 3 3 4" xfId="20399"/>
    <cellStyle name="SAPBEXHLevel3X 12 3 3 5" xfId="24658"/>
    <cellStyle name="SAPBEXHLevel3X 12 3 3 6" xfId="28765"/>
    <cellStyle name="SAPBEXHLevel3X 12 3 4" xfId="9318"/>
    <cellStyle name="SAPBEXHLevel3X 12 3 5" xfId="13660"/>
    <cellStyle name="SAPBEXHLevel3X 12 3 6" xfId="17904"/>
    <cellStyle name="SAPBEXHLevel3X 12 3 7" xfId="22216"/>
    <cellStyle name="SAPBEXHLevel3X 12 3 8" xfId="26353"/>
    <cellStyle name="SAPBEXHLevel3X 12 4" xfId="10946"/>
    <cellStyle name="SAPBEXHLevel3X 12 5" xfId="12930"/>
    <cellStyle name="SAPBEXHLevel3X 12 6" xfId="17210"/>
    <cellStyle name="SAPBEXHLevel3X 12 7" xfId="21505"/>
    <cellStyle name="SAPBEXHLevel3X 12 8" xfId="25699"/>
    <cellStyle name="SAPBEXHLevel3X 13" xfId="3849"/>
    <cellStyle name="SAPBEXHLevel3X 13 2" xfId="5666"/>
    <cellStyle name="SAPBEXHLevel3X 13 2 2" xfId="6934"/>
    <cellStyle name="SAPBEXHLevel3X 13 2 2 2" xfId="10735"/>
    <cellStyle name="SAPBEXHLevel3X 13 2 2 3" xfId="15322"/>
    <cellStyle name="SAPBEXHLevel3X 13 2 2 4" xfId="19577"/>
    <cellStyle name="SAPBEXHLevel3X 13 2 2 5" xfId="23841"/>
    <cellStyle name="SAPBEXHLevel3X 13 2 2 6" xfId="27965"/>
    <cellStyle name="SAPBEXHLevel3X 13 2 3" xfId="8172"/>
    <cellStyle name="SAPBEXHLevel3X 13 2 3 2" xfId="11198"/>
    <cellStyle name="SAPBEXHLevel3X 13 2 3 3" xfId="16559"/>
    <cellStyle name="SAPBEXHLevel3X 13 2 3 4" xfId="20806"/>
    <cellStyle name="SAPBEXHLevel3X 13 2 3 5" xfId="25065"/>
    <cellStyle name="SAPBEXHLevel3X 13 2 3 6" xfId="29172"/>
    <cellStyle name="SAPBEXHLevel3X 13 2 4" xfId="4032"/>
    <cellStyle name="SAPBEXHLevel3X 13 2 5" xfId="14068"/>
    <cellStyle name="SAPBEXHLevel3X 13 2 6" xfId="18311"/>
    <cellStyle name="SAPBEXHLevel3X 13 2 7" xfId="22624"/>
    <cellStyle name="SAPBEXHLevel3X 13 2 8" xfId="26760"/>
    <cellStyle name="SAPBEXHLevel3X 13 3" xfId="5258"/>
    <cellStyle name="SAPBEXHLevel3X 13 3 2" xfId="6528"/>
    <cellStyle name="SAPBEXHLevel3X 13 3 2 2" xfId="10626"/>
    <cellStyle name="SAPBEXHLevel3X 13 3 2 3" xfId="14917"/>
    <cellStyle name="SAPBEXHLevel3X 13 3 2 4" xfId="19172"/>
    <cellStyle name="SAPBEXHLevel3X 13 3 2 5" xfId="23436"/>
    <cellStyle name="SAPBEXHLevel3X 13 3 2 6" xfId="27560"/>
    <cellStyle name="SAPBEXHLevel3X 13 3 3" xfId="7766"/>
    <cellStyle name="SAPBEXHLevel3X 13 3 3 2" xfId="9158"/>
    <cellStyle name="SAPBEXHLevel3X 13 3 3 3" xfId="16153"/>
    <cellStyle name="SAPBEXHLevel3X 13 3 3 4" xfId="20400"/>
    <cellStyle name="SAPBEXHLevel3X 13 3 3 5" xfId="24659"/>
    <cellStyle name="SAPBEXHLevel3X 13 3 3 6" xfId="28766"/>
    <cellStyle name="SAPBEXHLevel3X 13 3 4" xfId="4456"/>
    <cellStyle name="SAPBEXHLevel3X 13 3 5" xfId="13661"/>
    <cellStyle name="SAPBEXHLevel3X 13 3 6" xfId="17905"/>
    <cellStyle name="SAPBEXHLevel3X 13 3 7" xfId="22217"/>
    <cellStyle name="SAPBEXHLevel3X 13 3 8" xfId="26354"/>
    <cellStyle name="SAPBEXHLevel3X 13 4" xfId="4346"/>
    <cellStyle name="SAPBEXHLevel3X 13 5" xfId="12931"/>
    <cellStyle name="SAPBEXHLevel3X 13 6" xfId="17211"/>
    <cellStyle name="SAPBEXHLevel3X 13 7" xfId="21506"/>
    <cellStyle name="SAPBEXHLevel3X 13 8" xfId="25700"/>
    <cellStyle name="SAPBEXHLevel3X 14" xfId="3264"/>
    <cellStyle name="SAPBEXHLevel3X 14 2" xfId="5665"/>
    <cellStyle name="SAPBEXHLevel3X 14 2 2" xfId="6933"/>
    <cellStyle name="SAPBEXHLevel3X 14 2 2 2" xfId="12007"/>
    <cellStyle name="SAPBEXHLevel3X 14 2 2 3" xfId="15321"/>
    <cellStyle name="SAPBEXHLevel3X 14 2 2 4" xfId="19576"/>
    <cellStyle name="SAPBEXHLevel3X 14 2 2 5" xfId="23840"/>
    <cellStyle name="SAPBEXHLevel3X 14 2 2 6" xfId="27964"/>
    <cellStyle name="SAPBEXHLevel3X 14 2 3" xfId="8171"/>
    <cellStyle name="SAPBEXHLevel3X 14 2 3 2" xfId="10069"/>
    <cellStyle name="SAPBEXHLevel3X 14 2 3 3" xfId="16558"/>
    <cellStyle name="SAPBEXHLevel3X 14 2 3 4" xfId="20805"/>
    <cellStyle name="SAPBEXHLevel3X 14 2 3 5" xfId="25064"/>
    <cellStyle name="SAPBEXHLevel3X 14 2 3 6" xfId="29171"/>
    <cellStyle name="SAPBEXHLevel3X 14 2 4" xfId="3975"/>
    <cellStyle name="SAPBEXHLevel3X 14 2 5" xfId="14067"/>
    <cellStyle name="SAPBEXHLevel3X 14 2 6" xfId="18310"/>
    <cellStyle name="SAPBEXHLevel3X 14 2 7" xfId="22623"/>
    <cellStyle name="SAPBEXHLevel3X 14 2 8" xfId="26759"/>
    <cellStyle name="SAPBEXHLevel3X 14 3" xfId="5259"/>
    <cellStyle name="SAPBEXHLevel3X 14 3 2" xfId="6529"/>
    <cellStyle name="SAPBEXHLevel3X 14 3 2 2" xfId="11429"/>
    <cellStyle name="SAPBEXHLevel3X 14 3 2 3" xfId="14918"/>
    <cellStyle name="SAPBEXHLevel3X 14 3 2 4" xfId="19173"/>
    <cellStyle name="SAPBEXHLevel3X 14 3 2 5" xfId="23437"/>
    <cellStyle name="SAPBEXHLevel3X 14 3 2 6" xfId="27561"/>
    <cellStyle name="SAPBEXHLevel3X 14 3 3" xfId="7767"/>
    <cellStyle name="SAPBEXHLevel3X 14 3 3 2" xfId="9898"/>
    <cellStyle name="SAPBEXHLevel3X 14 3 3 3" xfId="16154"/>
    <cellStyle name="SAPBEXHLevel3X 14 3 3 4" xfId="20401"/>
    <cellStyle name="SAPBEXHLevel3X 14 3 3 5" xfId="24660"/>
    <cellStyle name="SAPBEXHLevel3X 14 3 3 6" xfId="28767"/>
    <cellStyle name="SAPBEXHLevel3X 14 3 4" xfId="9212"/>
    <cellStyle name="SAPBEXHLevel3X 14 3 5" xfId="13662"/>
    <cellStyle name="SAPBEXHLevel3X 14 3 6" xfId="17906"/>
    <cellStyle name="SAPBEXHLevel3X 14 3 7" xfId="22218"/>
    <cellStyle name="SAPBEXHLevel3X 14 3 8" xfId="26355"/>
    <cellStyle name="SAPBEXHLevel3X 14 4" xfId="11258"/>
    <cellStyle name="SAPBEXHLevel3X 14 5" xfId="12932"/>
    <cellStyle name="SAPBEXHLevel3X 14 6" xfId="17212"/>
    <cellStyle name="SAPBEXHLevel3X 14 7" xfId="21507"/>
    <cellStyle name="SAPBEXHLevel3X 14 8" xfId="25701"/>
    <cellStyle name="SAPBEXHLevel3X 15" xfId="3647"/>
    <cellStyle name="SAPBEXHLevel3X 15 2" xfId="5664"/>
    <cellStyle name="SAPBEXHLevel3X 15 2 2" xfId="6932"/>
    <cellStyle name="SAPBEXHLevel3X 15 2 2 2" xfId="10207"/>
    <cellStyle name="SAPBEXHLevel3X 15 2 2 3" xfId="15320"/>
    <cellStyle name="SAPBEXHLevel3X 15 2 2 4" xfId="19575"/>
    <cellStyle name="SAPBEXHLevel3X 15 2 2 5" xfId="23839"/>
    <cellStyle name="SAPBEXHLevel3X 15 2 2 6" xfId="27963"/>
    <cellStyle name="SAPBEXHLevel3X 15 2 3" xfId="8170"/>
    <cellStyle name="SAPBEXHLevel3X 15 2 3 2" xfId="8907"/>
    <cellStyle name="SAPBEXHLevel3X 15 2 3 3" xfId="16557"/>
    <cellStyle name="SAPBEXHLevel3X 15 2 3 4" xfId="20804"/>
    <cellStyle name="SAPBEXHLevel3X 15 2 3 5" xfId="25063"/>
    <cellStyle name="SAPBEXHLevel3X 15 2 3 6" xfId="29170"/>
    <cellStyle name="SAPBEXHLevel3X 15 2 4" xfId="10611"/>
    <cellStyle name="SAPBEXHLevel3X 15 2 5" xfId="14066"/>
    <cellStyle name="SAPBEXHLevel3X 15 2 6" xfId="18309"/>
    <cellStyle name="SAPBEXHLevel3X 15 2 7" xfId="22622"/>
    <cellStyle name="SAPBEXHLevel3X 15 2 8" xfId="26758"/>
    <cellStyle name="SAPBEXHLevel3X 15 3" xfId="5260"/>
    <cellStyle name="SAPBEXHLevel3X 15 3 2" xfId="6530"/>
    <cellStyle name="SAPBEXHLevel3X 15 3 2 2" xfId="9875"/>
    <cellStyle name="SAPBEXHLevel3X 15 3 2 3" xfId="14919"/>
    <cellStyle name="SAPBEXHLevel3X 15 3 2 4" xfId="19174"/>
    <cellStyle name="SAPBEXHLevel3X 15 3 2 5" xfId="23438"/>
    <cellStyle name="SAPBEXHLevel3X 15 3 2 6" xfId="27562"/>
    <cellStyle name="SAPBEXHLevel3X 15 3 3" xfId="7768"/>
    <cellStyle name="SAPBEXHLevel3X 15 3 3 2" xfId="11187"/>
    <cellStyle name="SAPBEXHLevel3X 15 3 3 3" xfId="16155"/>
    <cellStyle name="SAPBEXHLevel3X 15 3 3 4" xfId="20402"/>
    <cellStyle name="SAPBEXHLevel3X 15 3 3 5" xfId="24661"/>
    <cellStyle name="SAPBEXHLevel3X 15 3 3 6" xfId="28768"/>
    <cellStyle name="SAPBEXHLevel3X 15 3 4" xfId="4698"/>
    <cellStyle name="SAPBEXHLevel3X 15 3 5" xfId="13663"/>
    <cellStyle name="SAPBEXHLevel3X 15 3 6" xfId="17907"/>
    <cellStyle name="SAPBEXHLevel3X 15 3 7" xfId="22219"/>
    <cellStyle name="SAPBEXHLevel3X 15 3 8" xfId="26356"/>
    <cellStyle name="SAPBEXHLevel3X 15 4" xfId="9096"/>
    <cellStyle name="SAPBEXHLevel3X 15 5" xfId="12933"/>
    <cellStyle name="SAPBEXHLevel3X 15 6" xfId="17213"/>
    <cellStyle name="SAPBEXHLevel3X 15 7" xfId="21508"/>
    <cellStyle name="SAPBEXHLevel3X 15 8" xfId="25702"/>
    <cellStyle name="SAPBEXHLevel3X 16" xfId="3286"/>
    <cellStyle name="SAPBEXHLevel3X 16 2" xfId="5663"/>
    <cellStyle name="SAPBEXHLevel3X 16 2 2" xfId="6931"/>
    <cellStyle name="SAPBEXHLevel3X 16 2 2 2" xfId="10042"/>
    <cellStyle name="SAPBEXHLevel3X 16 2 2 3" xfId="15319"/>
    <cellStyle name="SAPBEXHLevel3X 16 2 2 4" xfId="19574"/>
    <cellStyle name="SAPBEXHLevel3X 16 2 2 5" xfId="23838"/>
    <cellStyle name="SAPBEXHLevel3X 16 2 2 6" xfId="27962"/>
    <cellStyle name="SAPBEXHLevel3X 16 2 3" xfId="8169"/>
    <cellStyle name="SAPBEXHLevel3X 16 2 3 2" xfId="11788"/>
    <cellStyle name="SAPBEXHLevel3X 16 2 3 3" xfId="16556"/>
    <cellStyle name="SAPBEXHLevel3X 16 2 3 4" xfId="20803"/>
    <cellStyle name="SAPBEXHLevel3X 16 2 3 5" xfId="25062"/>
    <cellStyle name="SAPBEXHLevel3X 16 2 3 6" xfId="29169"/>
    <cellStyle name="SAPBEXHLevel3X 16 2 4" xfId="8798"/>
    <cellStyle name="SAPBEXHLevel3X 16 2 5" xfId="14065"/>
    <cellStyle name="SAPBEXHLevel3X 16 2 6" xfId="18308"/>
    <cellStyle name="SAPBEXHLevel3X 16 2 7" xfId="22621"/>
    <cellStyle name="SAPBEXHLevel3X 16 2 8" xfId="26757"/>
    <cellStyle name="SAPBEXHLevel3X 16 3" xfId="5261"/>
    <cellStyle name="SAPBEXHLevel3X 16 3 2" xfId="6531"/>
    <cellStyle name="SAPBEXHLevel3X 16 3 2 2" xfId="10036"/>
    <cellStyle name="SAPBEXHLevel3X 16 3 2 3" xfId="14920"/>
    <cellStyle name="SAPBEXHLevel3X 16 3 2 4" xfId="19175"/>
    <cellStyle name="SAPBEXHLevel3X 16 3 2 5" xfId="23439"/>
    <cellStyle name="SAPBEXHLevel3X 16 3 2 6" xfId="27563"/>
    <cellStyle name="SAPBEXHLevel3X 16 3 3" xfId="7769"/>
    <cellStyle name="SAPBEXHLevel3X 16 3 3 2" xfId="11655"/>
    <cellStyle name="SAPBEXHLevel3X 16 3 3 3" xfId="16156"/>
    <cellStyle name="SAPBEXHLevel3X 16 3 3 4" xfId="20403"/>
    <cellStyle name="SAPBEXHLevel3X 16 3 3 5" xfId="24662"/>
    <cellStyle name="SAPBEXHLevel3X 16 3 3 6" xfId="28769"/>
    <cellStyle name="SAPBEXHLevel3X 16 3 4" xfId="9760"/>
    <cellStyle name="SAPBEXHLevel3X 16 3 5" xfId="13664"/>
    <cellStyle name="SAPBEXHLevel3X 16 3 6" xfId="17908"/>
    <cellStyle name="SAPBEXHLevel3X 16 3 7" xfId="22220"/>
    <cellStyle name="SAPBEXHLevel3X 16 3 8" xfId="26357"/>
    <cellStyle name="SAPBEXHLevel3X 16 4" xfId="8681"/>
    <cellStyle name="SAPBEXHLevel3X 16 5" xfId="12934"/>
    <cellStyle name="SAPBEXHLevel3X 16 6" xfId="17214"/>
    <cellStyle name="SAPBEXHLevel3X 16 7" xfId="21509"/>
    <cellStyle name="SAPBEXHLevel3X 16 8" xfId="25703"/>
    <cellStyle name="SAPBEXHLevel3X 17" xfId="3548"/>
    <cellStyle name="SAPBEXHLevel3X 17 2" xfId="5662"/>
    <cellStyle name="SAPBEXHLevel3X 17 2 2" xfId="6930"/>
    <cellStyle name="SAPBEXHLevel3X 17 2 2 2" xfId="3936"/>
    <cellStyle name="SAPBEXHLevel3X 17 2 2 3" xfId="15318"/>
    <cellStyle name="SAPBEXHLevel3X 17 2 2 4" xfId="19573"/>
    <cellStyle name="SAPBEXHLevel3X 17 2 2 5" xfId="23837"/>
    <cellStyle name="SAPBEXHLevel3X 17 2 2 6" xfId="27961"/>
    <cellStyle name="SAPBEXHLevel3X 17 2 3" xfId="8168"/>
    <cellStyle name="SAPBEXHLevel3X 17 2 3 2" xfId="10660"/>
    <cellStyle name="SAPBEXHLevel3X 17 2 3 3" xfId="16555"/>
    <cellStyle name="SAPBEXHLevel3X 17 2 3 4" xfId="20802"/>
    <cellStyle name="SAPBEXHLevel3X 17 2 3 5" xfId="25061"/>
    <cellStyle name="SAPBEXHLevel3X 17 2 3 6" xfId="29168"/>
    <cellStyle name="SAPBEXHLevel3X 17 2 4" xfId="4533"/>
    <cellStyle name="SAPBEXHLevel3X 17 2 5" xfId="14064"/>
    <cellStyle name="SAPBEXHLevel3X 17 2 6" xfId="18307"/>
    <cellStyle name="SAPBEXHLevel3X 17 2 7" xfId="22620"/>
    <cellStyle name="SAPBEXHLevel3X 17 2 8" xfId="26756"/>
    <cellStyle name="SAPBEXHLevel3X 17 3" xfId="5262"/>
    <cellStyle name="SAPBEXHLevel3X 17 3 2" xfId="6532"/>
    <cellStyle name="SAPBEXHLevel3X 17 3 2 2" xfId="11666"/>
    <cellStyle name="SAPBEXHLevel3X 17 3 2 3" xfId="14921"/>
    <cellStyle name="SAPBEXHLevel3X 17 3 2 4" xfId="19176"/>
    <cellStyle name="SAPBEXHLevel3X 17 3 2 5" xfId="23440"/>
    <cellStyle name="SAPBEXHLevel3X 17 3 2 6" xfId="27564"/>
    <cellStyle name="SAPBEXHLevel3X 17 3 3" xfId="7770"/>
    <cellStyle name="SAPBEXHLevel3X 17 3 3 2" xfId="12094"/>
    <cellStyle name="SAPBEXHLevel3X 17 3 3 3" xfId="16157"/>
    <cellStyle name="SAPBEXHLevel3X 17 3 3 4" xfId="20404"/>
    <cellStyle name="SAPBEXHLevel3X 17 3 3 5" xfId="24663"/>
    <cellStyle name="SAPBEXHLevel3X 17 3 3 6" xfId="28770"/>
    <cellStyle name="SAPBEXHLevel3X 17 3 4" xfId="10379"/>
    <cellStyle name="SAPBEXHLevel3X 17 3 5" xfId="13665"/>
    <cellStyle name="SAPBEXHLevel3X 17 3 6" xfId="17909"/>
    <cellStyle name="SAPBEXHLevel3X 17 3 7" xfId="22221"/>
    <cellStyle name="SAPBEXHLevel3X 17 3 8" xfId="26358"/>
    <cellStyle name="SAPBEXHLevel3X 17 4" xfId="8838"/>
    <cellStyle name="SAPBEXHLevel3X 17 5" xfId="12935"/>
    <cellStyle name="SAPBEXHLevel3X 17 6" xfId="17215"/>
    <cellStyle name="SAPBEXHLevel3X 17 7" xfId="21510"/>
    <cellStyle name="SAPBEXHLevel3X 17 8" xfId="25704"/>
    <cellStyle name="SAPBEXHLevel3X 18" xfId="3200"/>
    <cellStyle name="SAPBEXHLevel3X 18 2" xfId="5661"/>
    <cellStyle name="SAPBEXHLevel3X 18 2 2" xfId="6929"/>
    <cellStyle name="SAPBEXHLevel3X 18 2 2 2" xfId="9143"/>
    <cellStyle name="SAPBEXHLevel3X 18 2 2 3" xfId="15317"/>
    <cellStyle name="SAPBEXHLevel3X 18 2 2 4" xfId="19572"/>
    <cellStyle name="SAPBEXHLevel3X 18 2 2 5" xfId="23836"/>
    <cellStyle name="SAPBEXHLevel3X 18 2 2 6" xfId="27960"/>
    <cellStyle name="SAPBEXHLevel3X 18 2 3" xfId="8167"/>
    <cellStyle name="SAPBEXHLevel3X 18 2 3 2" xfId="9498"/>
    <cellStyle name="SAPBEXHLevel3X 18 2 3 3" xfId="16554"/>
    <cellStyle name="SAPBEXHLevel3X 18 2 3 4" xfId="20801"/>
    <cellStyle name="SAPBEXHLevel3X 18 2 3 5" xfId="25060"/>
    <cellStyle name="SAPBEXHLevel3X 18 2 3 6" xfId="29167"/>
    <cellStyle name="SAPBEXHLevel3X 18 2 4" xfId="4145"/>
    <cellStyle name="SAPBEXHLevel3X 18 2 5" xfId="14063"/>
    <cellStyle name="SAPBEXHLevel3X 18 2 6" xfId="18306"/>
    <cellStyle name="SAPBEXHLevel3X 18 2 7" xfId="22619"/>
    <cellStyle name="SAPBEXHLevel3X 18 2 8" xfId="26755"/>
    <cellStyle name="SAPBEXHLevel3X 18 3" xfId="5263"/>
    <cellStyle name="SAPBEXHLevel3X 18 3 2" xfId="6533"/>
    <cellStyle name="SAPBEXHLevel3X 18 3 2 2" xfId="4479"/>
    <cellStyle name="SAPBEXHLevel3X 18 3 2 3" xfId="14922"/>
    <cellStyle name="SAPBEXHLevel3X 18 3 2 4" xfId="19177"/>
    <cellStyle name="SAPBEXHLevel3X 18 3 2 5" xfId="23441"/>
    <cellStyle name="SAPBEXHLevel3X 18 3 2 6" xfId="27565"/>
    <cellStyle name="SAPBEXHLevel3X 18 3 3" xfId="7771"/>
    <cellStyle name="SAPBEXHLevel3X 18 3 3 2" xfId="11920"/>
    <cellStyle name="SAPBEXHLevel3X 18 3 3 3" xfId="16158"/>
    <cellStyle name="SAPBEXHLevel3X 18 3 3 4" xfId="20405"/>
    <cellStyle name="SAPBEXHLevel3X 18 3 3 5" xfId="24664"/>
    <cellStyle name="SAPBEXHLevel3X 18 3 3 6" xfId="28771"/>
    <cellStyle name="SAPBEXHLevel3X 18 3 4" xfId="9443"/>
    <cellStyle name="SAPBEXHLevel3X 18 3 5" xfId="13666"/>
    <cellStyle name="SAPBEXHLevel3X 18 3 6" xfId="17910"/>
    <cellStyle name="SAPBEXHLevel3X 18 3 7" xfId="22222"/>
    <cellStyle name="SAPBEXHLevel3X 18 3 8" xfId="26359"/>
    <cellStyle name="SAPBEXHLevel3X 18 4" xfId="11700"/>
    <cellStyle name="SAPBEXHLevel3X 18 5" xfId="12936"/>
    <cellStyle name="SAPBEXHLevel3X 18 6" xfId="17216"/>
    <cellStyle name="SAPBEXHLevel3X 18 7" xfId="21511"/>
    <cellStyle name="SAPBEXHLevel3X 18 8" xfId="25705"/>
    <cellStyle name="SAPBEXHLevel3X 19" xfId="3373"/>
    <cellStyle name="SAPBEXHLevel3X 19 2" xfId="5660"/>
    <cellStyle name="SAPBEXHLevel3X 19 2 2" xfId="6928"/>
    <cellStyle name="SAPBEXHLevel3X 19 2 2 2" xfId="9421"/>
    <cellStyle name="SAPBEXHLevel3X 19 2 2 3" xfId="15316"/>
    <cellStyle name="SAPBEXHLevel3X 19 2 2 4" xfId="19571"/>
    <cellStyle name="SAPBEXHLevel3X 19 2 2 5" xfId="23835"/>
    <cellStyle name="SAPBEXHLevel3X 19 2 2 6" xfId="27959"/>
    <cellStyle name="SAPBEXHLevel3X 19 2 3" xfId="8166"/>
    <cellStyle name="SAPBEXHLevel3X 19 2 3 2" xfId="4248"/>
    <cellStyle name="SAPBEXHLevel3X 19 2 3 3" xfId="16553"/>
    <cellStyle name="SAPBEXHLevel3X 19 2 3 4" xfId="20800"/>
    <cellStyle name="SAPBEXHLevel3X 19 2 3 5" xfId="25059"/>
    <cellStyle name="SAPBEXHLevel3X 19 2 3 6" xfId="29166"/>
    <cellStyle name="SAPBEXHLevel3X 19 2 4" xfId="9541"/>
    <cellStyle name="SAPBEXHLevel3X 19 2 5" xfId="14062"/>
    <cellStyle name="SAPBEXHLevel3X 19 2 6" xfId="18305"/>
    <cellStyle name="SAPBEXHLevel3X 19 2 7" xfId="22618"/>
    <cellStyle name="SAPBEXHLevel3X 19 2 8" xfId="26754"/>
    <cellStyle name="SAPBEXHLevel3X 19 3" xfId="5264"/>
    <cellStyle name="SAPBEXHLevel3X 19 3 2" xfId="6534"/>
    <cellStyle name="SAPBEXHLevel3X 19 3 2 2" xfId="11120"/>
    <cellStyle name="SAPBEXHLevel3X 19 3 2 3" xfId="14923"/>
    <cellStyle name="SAPBEXHLevel3X 19 3 2 4" xfId="19178"/>
    <cellStyle name="SAPBEXHLevel3X 19 3 2 5" xfId="23442"/>
    <cellStyle name="SAPBEXHLevel3X 19 3 2 6" xfId="27566"/>
    <cellStyle name="SAPBEXHLevel3X 19 3 3" xfId="7772"/>
    <cellStyle name="SAPBEXHLevel3X 19 3 3 2" xfId="9208"/>
    <cellStyle name="SAPBEXHLevel3X 19 3 3 3" xfId="16159"/>
    <cellStyle name="SAPBEXHLevel3X 19 3 3 4" xfId="20406"/>
    <cellStyle name="SAPBEXHLevel3X 19 3 3 5" xfId="24665"/>
    <cellStyle name="SAPBEXHLevel3X 19 3 3 6" xfId="28772"/>
    <cellStyle name="SAPBEXHLevel3X 19 3 4" xfId="10480"/>
    <cellStyle name="SAPBEXHLevel3X 19 3 5" xfId="13667"/>
    <cellStyle name="SAPBEXHLevel3X 19 3 6" xfId="17911"/>
    <cellStyle name="SAPBEXHLevel3X 19 3 7" xfId="22223"/>
    <cellStyle name="SAPBEXHLevel3X 19 3 8" xfId="26360"/>
    <cellStyle name="SAPBEXHLevel3X 19 4" xfId="4715"/>
    <cellStyle name="SAPBEXHLevel3X 19 5" xfId="12937"/>
    <cellStyle name="SAPBEXHLevel3X 19 6" xfId="17217"/>
    <cellStyle name="SAPBEXHLevel3X 19 7" xfId="21512"/>
    <cellStyle name="SAPBEXHLevel3X 19 8" xfId="25706"/>
    <cellStyle name="SAPBEXHLevel3X 2" xfId="3023"/>
    <cellStyle name="SAPBEXHLevel3X 2 2" xfId="5457"/>
    <cellStyle name="SAPBEXHLevel3X 2 2 2" xfId="6725"/>
    <cellStyle name="SAPBEXHLevel3X 2 2 2 2" xfId="8721"/>
    <cellStyle name="SAPBEXHLevel3X 2 2 2 3" xfId="15113"/>
    <cellStyle name="SAPBEXHLevel3X 2 2 2 4" xfId="19368"/>
    <cellStyle name="SAPBEXHLevel3X 2 2 2 5" xfId="23632"/>
    <cellStyle name="SAPBEXHLevel3X 2 2 2 6" xfId="27756"/>
    <cellStyle name="SAPBEXHLevel3X 2 2 3" xfId="7963"/>
    <cellStyle name="SAPBEXHLevel3X 2 2 3 2" xfId="11487"/>
    <cellStyle name="SAPBEXHLevel3X 2 2 3 3" xfId="16350"/>
    <cellStyle name="SAPBEXHLevel3X 2 2 3 4" xfId="20597"/>
    <cellStyle name="SAPBEXHLevel3X 2 2 3 5" xfId="24856"/>
    <cellStyle name="SAPBEXHLevel3X 2 2 3 6" xfId="28963"/>
    <cellStyle name="SAPBEXHLevel3X 2 2 4" xfId="11308"/>
    <cellStyle name="SAPBEXHLevel3X 2 2 5" xfId="13859"/>
    <cellStyle name="SAPBEXHLevel3X 2 2 6" xfId="18102"/>
    <cellStyle name="SAPBEXHLevel3X 2 2 7" xfId="22415"/>
    <cellStyle name="SAPBEXHLevel3X 2 2 8" xfId="26551"/>
    <cellStyle name="SAPBEXHLevel3X 2 3" xfId="5265"/>
    <cellStyle name="SAPBEXHLevel3X 2 3 2" xfId="6535"/>
    <cellStyle name="SAPBEXHLevel3X 2 3 2 2" xfId="8990"/>
    <cellStyle name="SAPBEXHLevel3X 2 3 2 3" xfId="14924"/>
    <cellStyle name="SAPBEXHLevel3X 2 3 2 4" xfId="19179"/>
    <cellStyle name="SAPBEXHLevel3X 2 3 2 5" xfId="23443"/>
    <cellStyle name="SAPBEXHLevel3X 2 3 2 6" xfId="27567"/>
    <cellStyle name="SAPBEXHLevel3X 2 3 3" xfId="7773"/>
    <cellStyle name="SAPBEXHLevel3X 2 3 3 2" xfId="10322"/>
    <cellStyle name="SAPBEXHLevel3X 2 3 3 3" xfId="16160"/>
    <cellStyle name="SAPBEXHLevel3X 2 3 3 4" xfId="20407"/>
    <cellStyle name="SAPBEXHLevel3X 2 3 3 5" xfId="24666"/>
    <cellStyle name="SAPBEXHLevel3X 2 3 3 6" xfId="28773"/>
    <cellStyle name="SAPBEXHLevel3X 2 3 4" xfId="4683"/>
    <cellStyle name="SAPBEXHLevel3X 2 3 5" xfId="13668"/>
    <cellStyle name="SAPBEXHLevel3X 2 3 6" xfId="17912"/>
    <cellStyle name="SAPBEXHLevel3X 2 3 7" xfId="22224"/>
    <cellStyle name="SAPBEXHLevel3X 2 3 8" xfId="26361"/>
    <cellStyle name="SAPBEXHLevel3X 2 4" xfId="8815"/>
    <cellStyle name="SAPBEXHLevel3X 2 5" xfId="12938"/>
    <cellStyle name="SAPBEXHLevel3X 2 6" xfId="17218"/>
    <cellStyle name="SAPBEXHLevel3X 2 7" xfId="21513"/>
    <cellStyle name="SAPBEXHLevel3X 2 8" xfId="25707"/>
    <cellStyle name="SAPBEXHLevel3X 20" xfId="5670"/>
    <cellStyle name="SAPBEXHLevel3X 20 2" xfId="6938"/>
    <cellStyle name="SAPBEXHLevel3X 20 2 2" xfId="11810"/>
    <cellStyle name="SAPBEXHLevel3X 20 2 3" xfId="15326"/>
    <cellStyle name="SAPBEXHLevel3X 20 2 4" xfId="19581"/>
    <cellStyle name="SAPBEXHLevel3X 20 2 5" xfId="23845"/>
    <cellStyle name="SAPBEXHLevel3X 20 2 6" xfId="27969"/>
    <cellStyle name="SAPBEXHLevel3X 20 3" xfId="8176"/>
    <cellStyle name="SAPBEXHLevel3X 20 3 2" xfId="11787"/>
    <cellStyle name="SAPBEXHLevel3X 20 3 3" xfId="16563"/>
    <cellStyle name="SAPBEXHLevel3X 20 3 4" xfId="20810"/>
    <cellStyle name="SAPBEXHLevel3X 20 3 5" xfId="25069"/>
    <cellStyle name="SAPBEXHLevel3X 20 3 6" xfId="29176"/>
    <cellStyle name="SAPBEXHLevel3X 20 4" xfId="4534"/>
    <cellStyle name="SAPBEXHLevel3X 20 5" xfId="14072"/>
    <cellStyle name="SAPBEXHLevel3X 20 6" xfId="18315"/>
    <cellStyle name="SAPBEXHLevel3X 20 7" xfId="22628"/>
    <cellStyle name="SAPBEXHLevel3X 20 8" xfId="26764"/>
    <cellStyle name="SAPBEXHLevel3X 21" xfId="5254"/>
    <cellStyle name="SAPBEXHLevel3X 21 2" xfId="6524"/>
    <cellStyle name="SAPBEXHLevel3X 21 2 2" xfId="8874"/>
    <cellStyle name="SAPBEXHLevel3X 21 2 3" xfId="14913"/>
    <cellStyle name="SAPBEXHLevel3X 21 2 4" xfId="19168"/>
    <cellStyle name="SAPBEXHLevel3X 21 2 5" xfId="23432"/>
    <cellStyle name="SAPBEXHLevel3X 21 2 6" xfId="27556"/>
    <cellStyle name="SAPBEXHLevel3X 21 3" xfId="7762"/>
    <cellStyle name="SAPBEXHLevel3X 21 3 2" xfId="10526"/>
    <cellStyle name="SAPBEXHLevel3X 21 3 3" xfId="16149"/>
    <cellStyle name="SAPBEXHLevel3X 21 3 4" xfId="20396"/>
    <cellStyle name="SAPBEXHLevel3X 21 3 5" xfId="24655"/>
    <cellStyle name="SAPBEXHLevel3X 21 3 6" xfId="28762"/>
    <cellStyle name="SAPBEXHLevel3X 21 4" xfId="9762"/>
    <cellStyle name="SAPBEXHLevel3X 21 5" xfId="13657"/>
    <cellStyle name="SAPBEXHLevel3X 21 6" xfId="17901"/>
    <cellStyle name="SAPBEXHLevel3X 21 7" xfId="22213"/>
    <cellStyle name="SAPBEXHLevel3X 21 8" xfId="26350"/>
    <cellStyle name="SAPBEXHLevel3X 22" xfId="9089"/>
    <cellStyle name="SAPBEXHLevel3X 23" xfId="12298"/>
    <cellStyle name="SAPBEXHLevel3X 24" xfId="13117"/>
    <cellStyle name="SAPBEXHLevel3X 25" xfId="13150"/>
    <cellStyle name="SAPBEXHLevel3X 26" xfId="21692"/>
    <cellStyle name="SAPBEXHLevel3X 3" xfId="3024"/>
    <cellStyle name="SAPBEXHLevel3X 3 2" xfId="5456"/>
    <cellStyle name="SAPBEXHLevel3X 3 2 2" xfId="6724"/>
    <cellStyle name="SAPBEXHLevel3X 3 2 2 2" xfId="11577"/>
    <cellStyle name="SAPBEXHLevel3X 3 2 2 3" xfId="15112"/>
    <cellStyle name="SAPBEXHLevel3X 3 2 2 4" xfId="19367"/>
    <cellStyle name="SAPBEXHLevel3X 3 2 2 5" xfId="23631"/>
    <cellStyle name="SAPBEXHLevel3X 3 2 2 6" xfId="27755"/>
    <cellStyle name="SAPBEXHLevel3X 3 2 3" xfId="7962"/>
    <cellStyle name="SAPBEXHLevel3X 3 2 3 2" xfId="11555"/>
    <cellStyle name="SAPBEXHLevel3X 3 2 3 3" xfId="16349"/>
    <cellStyle name="SAPBEXHLevel3X 3 2 3 4" xfId="20596"/>
    <cellStyle name="SAPBEXHLevel3X 3 2 3 5" xfId="24855"/>
    <cellStyle name="SAPBEXHLevel3X 3 2 3 6" xfId="28962"/>
    <cellStyle name="SAPBEXHLevel3X 3 2 4" xfId="9546"/>
    <cellStyle name="SAPBEXHLevel3X 3 2 5" xfId="13858"/>
    <cellStyle name="SAPBEXHLevel3X 3 2 6" xfId="18101"/>
    <cellStyle name="SAPBEXHLevel3X 3 2 7" xfId="22414"/>
    <cellStyle name="SAPBEXHLevel3X 3 2 8" xfId="26550"/>
    <cellStyle name="SAPBEXHLevel3X 3 3" xfId="5266"/>
    <cellStyle name="SAPBEXHLevel3X 3 3 2" xfId="6536"/>
    <cellStyle name="SAPBEXHLevel3X 3 3 2 2" xfId="4692"/>
    <cellStyle name="SAPBEXHLevel3X 3 3 2 3" xfId="14925"/>
    <cellStyle name="SAPBEXHLevel3X 3 3 2 4" xfId="19180"/>
    <cellStyle name="SAPBEXHLevel3X 3 3 2 5" xfId="23444"/>
    <cellStyle name="SAPBEXHLevel3X 3 3 2 6" xfId="27568"/>
    <cellStyle name="SAPBEXHLevel3X 3 3 3" xfId="7774"/>
    <cellStyle name="SAPBEXHLevel3X 3 3 3 2" xfId="8740"/>
    <cellStyle name="SAPBEXHLevel3X 3 3 3 3" xfId="16161"/>
    <cellStyle name="SAPBEXHLevel3X 3 3 3 4" xfId="20408"/>
    <cellStyle name="SAPBEXHLevel3X 3 3 3 5" xfId="24667"/>
    <cellStyle name="SAPBEXHLevel3X 3 3 3 6" xfId="28774"/>
    <cellStyle name="SAPBEXHLevel3X 3 3 4" xfId="11360"/>
    <cellStyle name="SAPBEXHLevel3X 3 3 5" xfId="13669"/>
    <cellStyle name="SAPBEXHLevel3X 3 3 6" xfId="17913"/>
    <cellStyle name="SAPBEXHLevel3X 3 3 7" xfId="22225"/>
    <cellStyle name="SAPBEXHLevel3X 3 3 8" xfId="26362"/>
    <cellStyle name="SAPBEXHLevel3X 3 4" xfId="10366"/>
    <cellStyle name="SAPBEXHLevel3X 3 5" xfId="12939"/>
    <cellStyle name="SAPBEXHLevel3X 3 6" xfId="17219"/>
    <cellStyle name="SAPBEXHLevel3X 3 7" xfId="21514"/>
    <cellStyle name="SAPBEXHLevel3X 3 8" xfId="25708"/>
    <cellStyle name="SAPBEXHLevel3X 4" xfId="3203"/>
    <cellStyle name="SAPBEXHLevel3X 4 2" xfId="5455"/>
    <cellStyle name="SAPBEXHLevel3X 4 2 2" xfId="6723"/>
    <cellStyle name="SAPBEXHLevel3X 4 2 2 2" xfId="8940"/>
    <cellStyle name="SAPBEXHLevel3X 4 2 2 3" xfId="15111"/>
    <cellStyle name="SAPBEXHLevel3X 4 2 2 4" xfId="19366"/>
    <cellStyle name="SAPBEXHLevel3X 4 2 2 5" xfId="23630"/>
    <cellStyle name="SAPBEXHLevel3X 4 2 2 6" xfId="27754"/>
    <cellStyle name="SAPBEXHLevel3X 4 2 3" xfId="7961"/>
    <cellStyle name="SAPBEXHLevel3X 4 2 3 2" xfId="11777"/>
    <cellStyle name="SAPBEXHLevel3X 4 2 3 3" xfId="16348"/>
    <cellStyle name="SAPBEXHLevel3X 4 2 3 4" xfId="20595"/>
    <cellStyle name="SAPBEXHLevel3X 4 2 3 5" xfId="24854"/>
    <cellStyle name="SAPBEXHLevel3X 4 2 3 6" xfId="28961"/>
    <cellStyle name="SAPBEXHLevel3X 4 2 4" xfId="9692"/>
    <cellStyle name="SAPBEXHLevel3X 4 2 5" xfId="13857"/>
    <cellStyle name="SAPBEXHLevel3X 4 2 6" xfId="18100"/>
    <cellStyle name="SAPBEXHLevel3X 4 2 7" xfId="22413"/>
    <cellStyle name="SAPBEXHLevel3X 4 2 8" xfId="26549"/>
    <cellStyle name="SAPBEXHLevel3X 4 3" xfId="5267"/>
    <cellStyle name="SAPBEXHLevel3X 4 3 2" xfId="6537"/>
    <cellStyle name="SAPBEXHLevel3X 4 3 2 2" xfId="11960"/>
    <cellStyle name="SAPBEXHLevel3X 4 3 2 3" xfId="14926"/>
    <cellStyle name="SAPBEXHLevel3X 4 3 2 4" xfId="19181"/>
    <cellStyle name="SAPBEXHLevel3X 4 3 2 5" xfId="23445"/>
    <cellStyle name="SAPBEXHLevel3X 4 3 2 6" xfId="27569"/>
    <cellStyle name="SAPBEXHLevel3X 4 3 3" xfId="7775"/>
    <cellStyle name="SAPBEXHLevel3X 4 3 3 2" xfId="4258"/>
    <cellStyle name="SAPBEXHLevel3X 4 3 3 3" xfId="16162"/>
    <cellStyle name="SAPBEXHLevel3X 4 3 3 4" xfId="20409"/>
    <cellStyle name="SAPBEXHLevel3X 4 3 3 5" xfId="24668"/>
    <cellStyle name="SAPBEXHLevel3X 4 3 3 6" xfId="28775"/>
    <cellStyle name="SAPBEXHLevel3X 4 3 4" xfId="10856"/>
    <cellStyle name="SAPBEXHLevel3X 4 3 5" xfId="13670"/>
    <cellStyle name="SAPBEXHLevel3X 4 3 6" xfId="17914"/>
    <cellStyle name="SAPBEXHLevel3X 4 3 7" xfId="22226"/>
    <cellStyle name="SAPBEXHLevel3X 4 3 8" xfId="26363"/>
    <cellStyle name="SAPBEXHLevel3X 4 4" xfId="4468"/>
    <cellStyle name="SAPBEXHLevel3X 4 5" xfId="12940"/>
    <cellStyle name="SAPBEXHLevel3X 4 6" xfId="17220"/>
    <cellStyle name="SAPBEXHLevel3X 4 7" xfId="21515"/>
    <cellStyle name="SAPBEXHLevel3X 4 8" xfId="25709"/>
    <cellStyle name="SAPBEXHLevel3X 5" xfId="3823"/>
    <cellStyle name="SAPBEXHLevel3X 5 2" xfId="5659"/>
    <cellStyle name="SAPBEXHLevel3X 5 2 2" xfId="6927"/>
    <cellStyle name="SAPBEXHLevel3X 5 2 2 2" xfId="11862"/>
    <cellStyle name="SAPBEXHLevel3X 5 2 2 3" xfId="15315"/>
    <cellStyle name="SAPBEXHLevel3X 5 2 2 4" xfId="19570"/>
    <cellStyle name="SAPBEXHLevel3X 5 2 2 5" xfId="23834"/>
    <cellStyle name="SAPBEXHLevel3X 5 2 2 6" xfId="27958"/>
    <cellStyle name="SAPBEXHLevel3X 5 2 3" xfId="8165"/>
    <cellStyle name="SAPBEXHLevel3X 5 2 3 2" xfId="11197"/>
    <cellStyle name="SAPBEXHLevel3X 5 2 3 3" xfId="16552"/>
    <cellStyle name="SAPBEXHLevel3X 5 2 3 4" xfId="20799"/>
    <cellStyle name="SAPBEXHLevel3X 5 2 3 5" xfId="25058"/>
    <cellStyle name="SAPBEXHLevel3X 5 2 3 6" xfId="29165"/>
    <cellStyle name="SAPBEXHLevel3X 5 2 4" xfId="10850"/>
    <cellStyle name="SAPBEXHLevel3X 5 2 5" xfId="14061"/>
    <cellStyle name="SAPBEXHLevel3X 5 2 6" xfId="18304"/>
    <cellStyle name="SAPBEXHLevel3X 5 2 7" xfId="22617"/>
    <cellStyle name="SAPBEXHLevel3X 5 2 8" xfId="26753"/>
    <cellStyle name="SAPBEXHLevel3X 5 3" xfId="5268"/>
    <cellStyle name="SAPBEXHLevel3X 5 3 2" xfId="6538"/>
    <cellStyle name="SAPBEXHLevel3X 5 3 2 2" xfId="4285"/>
    <cellStyle name="SAPBEXHLevel3X 5 3 2 3" xfId="14927"/>
    <cellStyle name="SAPBEXHLevel3X 5 3 2 4" xfId="19182"/>
    <cellStyle name="SAPBEXHLevel3X 5 3 2 5" xfId="23446"/>
    <cellStyle name="SAPBEXHLevel3X 5 3 2 6" xfId="27570"/>
    <cellStyle name="SAPBEXHLevel3X 5 3 3" xfId="7776"/>
    <cellStyle name="SAPBEXHLevel3X 5 3 3 2" xfId="9052"/>
    <cellStyle name="SAPBEXHLevel3X 5 3 3 3" xfId="16163"/>
    <cellStyle name="SAPBEXHLevel3X 5 3 3 4" xfId="20410"/>
    <cellStyle name="SAPBEXHLevel3X 5 3 3 5" xfId="24669"/>
    <cellStyle name="SAPBEXHLevel3X 5 3 3 6" xfId="28776"/>
    <cellStyle name="SAPBEXHLevel3X 5 3 4" xfId="11503"/>
    <cellStyle name="SAPBEXHLevel3X 5 3 5" xfId="13671"/>
    <cellStyle name="SAPBEXHLevel3X 5 3 6" xfId="17915"/>
    <cellStyle name="SAPBEXHLevel3X 5 3 7" xfId="22227"/>
    <cellStyle name="SAPBEXHLevel3X 5 3 8" xfId="26364"/>
    <cellStyle name="SAPBEXHLevel3X 5 4" xfId="4326"/>
    <cellStyle name="SAPBEXHLevel3X 5 5" xfId="12941"/>
    <cellStyle name="SAPBEXHLevel3X 5 6" xfId="17221"/>
    <cellStyle name="SAPBEXHLevel3X 5 7" xfId="21516"/>
    <cellStyle name="SAPBEXHLevel3X 5 8" xfId="25710"/>
    <cellStyle name="SAPBEXHLevel3X 6" xfId="3320"/>
    <cellStyle name="SAPBEXHLevel3X 6 2" xfId="5658"/>
    <cellStyle name="SAPBEXHLevel3X 6 2 2" xfId="6926"/>
    <cellStyle name="SAPBEXHLevel3X 6 2 2 2" xfId="8669"/>
    <cellStyle name="SAPBEXHLevel3X 6 2 2 3" xfId="15314"/>
    <cellStyle name="SAPBEXHLevel3X 6 2 2 4" xfId="19569"/>
    <cellStyle name="SAPBEXHLevel3X 6 2 2 5" xfId="23833"/>
    <cellStyle name="SAPBEXHLevel3X 6 2 2 6" xfId="27957"/>
    <cellStyle name="SAPBEXHLevel3X 6 2 3" xfId="8164"/>
    <cellStyle name="SAPBEXHLevel3X 6 2 3 2" xfId="10068"/>
    <cellStyle name="SAPBEXHLevel3X 6 2 3 3" xfId="16551"/>
    <cellStyle name="SAPBEXHLevel3X 6 2 3 4" xfId="20798"/>
    <cellStyle name="SAPBEXHLevel3X 6 2 3 5" xfId="25057"/>
    <cellStyle name="SAPBEXHLevel3X 6 2 3 6" xfId="29164"/>
    <cellStyle name="SAPBEXHLevel3X 6 2 4" xfId="11411"/>
    <cellStyle name="SAPBEXHLevel3X 6 2 5" xfId="14060"/>
    <cellStyle name="SAPBEXHLevel3X 6 2 6" xfId="18303"/>
    <cellStyle name="SAPBEXHLevel3X 6 2 7" xfId="22616"/>
    <cellStyle name="SAPBEXHLevel3X 6 2 8" xfId="26752"/>
    <cellStyle name="SAPBEXHLevel3X 6 3" xfId="5269"/>
    <cellStyle name="SAPBEXHLevel3X 6 3 2" xfId="6539"/>
    <cellStyle name="SAPBEXHLevel3X 6 3 2 2" xfId="9374"/>
    <cellStyle name="SAPBEXHLevel3X 6 3 2 3" xfId="14928"/>
    <cellStyle name="SAPBEXHLevel3X 6 3 2 4" xfId="19183"/>
    <cellStyle name="SAPBEXHLevel3X 6 3 2 5" xfId="23447"/>
    <cellStyle name="SAPBEXHLevel3X 6 3 2 6" xfId="27571"/>
    <cellStyle name="SAPBEXHLevel3X 6 3 3" xfId="7777"/>
    <cellStyle name="SAPBEXHLevel3X 6 3 3 2" xfId="12095"/>
    <cellStyle name="SAPBEXHLevel3X 6 3 3 3" xfId="16164"/>
    <cellStyle name="SAPBEXHLevel3X 6 3 3 4" xfId="20411"/>
    <cellStyle name="SAPBEXHLevel3X 6 3 3 5" xfId="24670"/>
    <cellStyle name="SAPBEXHLevel3X 6 3 3 6" xfId="28777"/>
    <cellStyle name="SAPBEXHLevel3X 6 3 4" xfId="9395"/>
    <cellStyle name="SAPBEXHLevel3X 6 3 5" xfId="13672"/>
    <cellStyle name="SAPBEXHLevel3X 6 3 6" xfId="17916"/>
    <cellStyle name="SAPBEXHLevel3X 6 3 7" xfId="22228"/>
    <cellStyle name="SAPBEXHLevel3X 6 3 8" xfId="26365"/>
    <cellStyle name="SAPBEXHLevel3X 6 4" xfId="11290"/>
    <cellStyle name="SAPBEXHLevel3X 6 5" xfId="12942"/>
    <cellStyle name="SAPBEXHLevel3X 6 6" xfId="17222"/>
    <cellStyle name="SAPBEXHLevel3X 6 7" xfId="21517"/>
    <cellStyle name="SAPBEXHLevel3X 6 8" xfId="25711"/>
    <cellStyle name="SAPBEXHLevel3X 7" xfId="3877"/>
    <cellStyle name="SAPBEXHLevel3X 7 2" xfId="5657"/>
    <cellStyle name="SAPBEXHLevel3X 7 2 2" xfId="6925"/>
    <cellStyle name="SAPBEXHLevel3X 7 2 2 2" xfId="9046"/>
    <cellStyle name="SAPBEXHLevel3X 7 2 2 3" xfId="15313"/>
    <cellStyle name="SAPBEXHLevel3X 7 2 2 4" xfId="19568"/>
    <cellStyle name="SAPBEXHLevel3X 7 2 2 5" xfId="23832"/>
    <cellStyle name="SAPBEXHLevel3X 7 2 2 6" xfId="27956"/>
    <cellStyle name="SAPBEXHLevel3X 7 2 3" xfId="8163"/>
    <cellStyle name="SAPBEXHLevel3X 7 2 3 2" xfId="8906"/>
    <cellStyle name="SAPBEXHLevel3X 7 2 3 3" xfId="16550"/>
    <cellStyle name="SAPBEXHLevel3X 7 2 3 4" xfId="20797"/>
    <cellStyle name="SAPBEXHLevel3X 7 2 3 5" xfId="25056"/>
    <cellStyle name="SAPBEXHLevel3X 7 2 3 6" xfId="29163"/>
    <cellStyle name="SAPBEXHLevel3X 7 2 4" xfId="11739"/>
    <cellStyle name="SAPBEXHLevel3X 7 2 5" xfId="14059"/>
    <cellStyle name="SAPBEXHLevel3X 7 2 6" xfId="18302"/>
    <cellStyle name="SAPBEXHLevel3X 7 2 7" xfId="22615"/>
    <cellStyle name="SAPBEXHLevel3X 7 2 8" xfId="26751"/>
    <cellStyle name="SAPBEXHLevel3X 7 3" xfId="5270"/>
    <cellStyle name="SAPBEXHLevel3X 7 3 2" xfId="6540"/>
    <cellStyle name="SAPBEXHLevel3X 7 3 2 2" xfId="4598"/>
    <cellStyle name="SAPBEXHLevel3X 7 3 2 3" xfId="14929"/>
    <cellStyle name="SAPBEXHLevel3X 7 3 2 4" xfId="19184"/>
    <cellStyle name="SAPBEXHLevel3X 7 3 2 5" xfId="23448"/>
    <cellStyle name="SAPBEXHLevel3X 7 3 2 6" xfId="27572"/>
    <cellStyle name="SAPBEXHLevel3X 7 3 3" xfId="7778"/>
    <cellStyle name="SAPBEXHLevel3X 7 3 3 2" xfId="10795"/>
    <cellStyle name="SAPBEXHLevel3X 7 3 3 3" xfId="16165"/>
    <cellStyle name="SAPBEXHLevel3X 7 3 3 4" xfId="20412"/>
    <cellStyle name="SAPBEXHLevel3X 7 3 3 5" xfId="24671"/>
    <cellStyle name="SAPBEXHLevel3X 7 3 3 6" xfId="28778"/>
    <cellStyle name="SAPBEXHLevel3X 7 3 4" xfId="9758"/>
    <cellStyle name="SAPBEXHLevel3X 7 3 5" xfId="13673"/>
    <cellStyle name="SAPBEXHLevel3X 7 3 6" xfId="17917"/>
    <cellStyle name="SAPBEXHLevel3X 7 3 7" xfId="22229"/>
    <cellStyle name="SAPBEXHLevel3X 7 3 8" xfId="26366"/>
    <cellStyle name="SAPBEXHLevel3X 7 4" xfId="9815"/>
    <cellStyle name="SAPBEXHLevel3X 7 5" xfId="12943"/>
    <cellStyle name="SAPBEXHLevel3X 7 6" xfId="17223"/>
    <cellStyle name="SAPBEXHLevel3X 7 7" xfId="21518"/>
    <cellStyle name="SAPBEXHLevel3X 7 8" xfId="25712"/>
    <cellStyle name="SAPBEXHLevel3X 8" xfId="3586"/>
    <cellStyle name="SAPBEXHLevel3X 8 2" xfId="5656"/>
    <cellStyle name="SAPBEXHLevel3X 8 2 2" xfId="6924"/>
    <cellStyle name="SAPBEXHLevel3X 8 2 2 2" xfId="8880"/>
    <cellStyle name="SAPBEXHLevel3X 8 2 2 3" xfId="15312"/>
    <cellStyle name="SAPBEXHLevel3X 8 2 2 4" xfId="19567"/>
    <cellStyle name="SAPBEXHLevel3X 8 2 2 5" xfId="23831"/>
    <cellStyle name="SAPBEXHLevel3X 8 2 2 6" xfId="27955"/>
    <cellStyle name="SAPBEXHLevel3X 8 2 3" xfId="8162"/>
    <cellStyle name="SAPBEXHLevel3X 8 2 3 2" xfId="11789"/>
    <cellStyle name="SAPBEXHLevel3X 8 2 3 3" xfId="16549"/>
    <cellStyle name="SAPBEXHLevel3X 8 2 3 4" xfId="20796"/>
    <cellStyle name="SAPBEXHLevel3X 8 2 3 5" xfId="25055"/>
    <cellStyle name="SAPBEXHLevel3X 8 2 3 6" xfId="29162"/>
    <cellStyle name="SAPBEXHLevel3X 8 2 4" xfId="9958"/>
    <cellStyle name="SAPBEXHLevel3X 8 2 5" xfId="14058"/>
    <cellStyle name="SAPBEXHLevel3X 8 2 6" xfId="18301"/>
    <cellStyle name="SAPBEXHLevel3X 8 2 7" xfId="22614"/>
    <cellStyle name="SAPBEXHLevel3X 8 2 8" xfId="26750"/>
    <cellStyle name="SAPBEXHLevel3X 8 3" xfId="5271"/>
    <cellStyle name="SAPBEXHLevel3X 8 3 2" xfId="6541"/>
    <cellStyle name="SAPBEXHLevel3X 8 3 2 2" xfId="8781"/>
    <cellStyle name="SAPBEXHLevel3X 8 3 2 3" xfId="14930"/>
    <cellStyle name="SAPBEXHLevel3X 8 3 2 4" xfId="19185"/>
    <cellStyle name="SAPBEXHLevel3X 8 3 2 5" xfId="23449"/>
    <cellStyle name="SAPBEXHLevel3X 8 3 2 6" xfId="27573"/>
    <cellStyle name="SAPBEXHLevel3X 8 3 3" xfId="7779"/>
    <cellStyle name="SAPBEXHLevel3X 8 3 3 2" xfId="4235"/>
    <cellStyle name="SAPBEXHLevel3X 8 3 3 3" xfId="16166"/>
    <cellStyle name="SAPBEXHLevel3X 8 3 3 4" xfId="20413"/>
    <cellStyle name="SAPBEXHLevel3X 8 3 3 5" xfId="24672"/>
    <cellStyle name="SAPBEXHLevel3X 8 3 3 6" xfId="28779"/>
    <cellStyle name="SAPBEXHLevel3X 8 3 4" xfId="3928"/>
    <cellStyle name="SAPBEXHLevel3X 8 3 5" xfId="13674"/>
    <cellStyle name="SAPBEXHLevel3X 8 3 6" xfId="17918"/>
    <cellStyle name="SAPBEXHLevel3X 8 3 7" xfId="22230"/>
    <cellStyle name="SAPBEXHLevel3X 8 3 8" xfId="26367"/>
    <cellStyle name="SAPBEXHLevel3X 8 4" xfId="11108"/>
    <cellStyle name="SAPBEXHLevel3X 8 5" xfId="12944"/>
    <cellStyle name="SAPBEXHLevel3X 8 6" xfId="17224"/>
    <cellStyle name="SAPBEXHLevel3X 8 7" xfId="21519"/>
    <cellStyle name="SAPBEXHLevel3X 8 8" xfId="25713"/>
    <cellStyle name="SAPBEXHLevel3X 9" xfId="3835"/>
    <cellStyle name="SAPBEXHLevel3X 9 2" xfId="5655"/>
    <cellStyle name="SAPBEXHLevel3X 9 2 2" xfId="6923"/>
    <cellStyle name="SAPBEXHLevel3X 9 2 2 2" xfId="11011"/>
    <cellStyle name="SAPBEXHLevel3X 9 2 2 3" xfId="15311"/>
    <cellStyle name="SAPBEXHLevel3X 9 2 2 4" xfId="19566"/>
    <cellStyle name="SAPBEXHLevel3X 9 2 2 5" xfId="23830"/>
    <cellStyle name="SAPBEXHLevel3X 9 2 2 6" xfId="27954"/>
    <cellStyle name="SAPBEXHLevel3X 9 2 3" xfId="8161"/>
    <cellStyle name="SAPBEXHLevel3X 9 2 3 2" xfId="10661"/>
    <cellStyle name="SAPBEXHLevel3X 9 2 3 3" xfId="16548"/>
    <cellStyle name="SAPBEXHLevel3X 9 2 3 4" xfId="20795"/>
    <cellStyle name="SAPBEXHLevel3X 9 2 3 5" xfId="25054"/>
    <cellStyle name="SAPBEXHLevel3X 9 2 3 6" xfId="29161"/>
    <cellStyle name="SAPBEXHLevel3X 9 2 4" xfId="10958"/>
    <cellStyle name="SAPBEXHLevel3X 9 2 5" xfId="14057"/>
    <cellStyle name="SAPBEXHLevel3X 9 2 6" xfId="18300"/>
    <cellStyle name="SAPBEXHLevel3X 9 2 7" xfId="22613"/>
    <cellStyle name="SAPBEXHLevel3X 9 2 8" xfId="26749"/>
    <cellStyle name="SAPBEXHLevel3X 9 3" xfId="5272"/>
    <cellStyle name="SAPBEXHLevel3X 9 3 2" xfId="6542"/>
    <cellStyle name="SAPBEXHLevel3X 9 3 2 2" xfId="11755"/>
    <cellStyle name="SAPBEXHLevel3X 9 3 2 3" xfId="14931"/>
    <cellStyle name="SAPBEXHLevel3X 9 3 2 4" xfId="19186"/>
    <cellStyle name="SAPBEXHLevel3X 9 3 2 5" xfId="23450"/>
    <cellStyle name="SAPBEXHLevel3X 9 3 2 6" xfId="27574"/>
    <cellStyle name="SAPBEXHLevel3X 9 3 3" xfId="7780"/>
    <cellStyle name="SAPBEXHLevel3X 9 3 3 2" xfId="11452"/>
    <cellStyle name="SAPBEXHLevel3X 9 3 3 3" xfId="16167"/>
    <cellStyle name="SAPBEXHLevel3X 9 3 3 4" xfId="20414"/>
    <cellStyle name="SAPBEXHLevel3X 9 3 3 5" xfId="24673"/>
    <cellStyle name="SAPBEXHLevel3X 9 3 3 6" xfId="28780"/>
    <cellStyle name="SAPBEXHLevel3X 9 3 4" xfId="11255"/>
    <cellStyle name="SAPBEXHLevel3X 9 3 5" xfId="13675"/>
    <cellStyle name="SAPBEXHLevel3X 9 3 6" xfId="17919"/>
    <cellStyle name="SAPBEXHLevel3X 9 3 7" xfId="22231"/>
    <cellStyle name="SAPBEXHLevel3X 9 3 8" xfId="26368"/>
    <cellStyle name="SAPBEXHLevel3X 9 4" xfId="10130"/>
    <cellStyle name="SAPBEXHLevel3X 9 5" xfId="12945"/>
    <cellStyle name="SAPBEXHLevel3X 9 6" xfId="17225"/>
    <cellStyle name="SAPBEXHLevel3X 9 7" xfId="21520"/>
    <cellStyle name="SAPBEXHLevel3X 9 8" xfId="25714"/>
    <cellStyle name="SAPBEXinputData" xfId="3025"/>
    <cellStyle name="SAPBEXinputData 10" xfId="21521"/>
    <cellStyle name="SAPBEXinputData 11" xfId="25715"/>
    <cellStyle name="SAPBEXinputData 2" xfId="3026"/>
    <cellStyle name="SAPBEXinputData 3" xfId="3080"/>
    <cellStyle name="SAPBEXinputData 4" xfId="4540"/>
    <cellStyle name="SAPBEXinputData 5" xfId="7408"/>
    <cellStyle name="SAPBEXinputData 6" xfId="9107"/>
    <cellStyle name="SAPBEXinputData 7" xfId="10259"/>
    <cellStyle name="SAPBEXinputData 8" xfId="12946"/>
    <cellStyle name="SAPBEXinputData 9" xfId="17226"/>
    <cellStyle name="SAPBEXItemHeader" xfId="3855"/>
    <cellStyle name="SAPBEXItemHeader 2" xfId="5654"/>
    <cellStyle name="SAPBEXItemHeader 2 2" xfId="6922"/>
    <cellStyle name="SAPBEXItemHeader 2 2 2" xfId="11490"/>
    <cellStyle name="SAPBEXItemHeader 2 2 3" xfId="15310"/>
    <cellStyle name="SAPBEXItemHeader 2 2 4" xfId="19565"/>
    <cellStyle name="SAPBEXItemHeader 2 2 5" xfId="23829"/>
    <cellStyle name="SAPBEXItemHeader 2 2 6" xfId="27953"/>
    <cellStyle name="SAPBEXItemHeader 2 3" xfId="8160"/>
    <cellStyle name="SAPBEXItemHeader 2 3 2" xfId="9499"/>
    <cellStyle name="SAPBEXItemHeader 2 3 3" xfId="16547"/>
    <cellStyle name="SAPBEXItemHeader 2 3 4" xfId="20794"/>
    <cellStyle name="SAPBEXItemHeader 2 3 5" xfId="25053"/>
    <cellStyle name="SAPBEXItemHeader 2 3 6" xfId="29160"/>
    <cellStyle name="SAPBEXItemHeader 2 4" xfId="11312"/>
    <cellStyle name="SAPBEXItemHeader 2 5" xfId="14056"/>
    <cellStyle name="SAPBEXItemHeader 2 6" xfId="18299"/>
    <cellStyle name="SAPBEXItemHeader 2 7" xfId="22612"/>
    <cellStyle name="SAPBEXItemHeader 2 8" xfId="26748"/>
    <cellStyle name="SAPBEXItemHeader 3" xfId="5273"/>
    <cellStyle name="SAPBEXItemHeader 3 2" xfId="6543"/>
    <cellStyle name="SAPBEXItemHeader 3 2 2" xfId="11004"/>
    <cellStyle name="SAPBEXItemHeader 3 2 3" xfId="14932"/>
    <cellStyle name="SAPBEXItemHeader 3 2 4" xfId="19187"/>
    <cellStyle name="SAPBEXItemHeader 3 2 5" xfId="23451"/>
    <cellStyle name="SAPBEXItemHeader 3 2 6" xfId="27575"/>
    <cellStyle name="SAPBEXItemHeader 3 3" xfId="7781"/>
    <cellStyle name="SAPBEXItemHeader 3 3 2" xfId="11940"/>
    <cellStyle name="SAPBEXItemHeader 3 3 3" xfId="16168"/>
    <cellStyle name="SAPBEXItemHeader 3 3 4" xfId="20415"/>
    <cellStyle name="SAPBEXItemHeader 3 3 5" xfId="24674"/>
    <cellStyle name="SAPBEXItemHeader 3 3 6" xfId="28781"/>
    <cellStyle name="SAPBEXItemHeader 3 4" xfId="11608"/>
    <cellStyle name="SAPBEXItemHeader 3 5" xfId="13676"/>
    <cellStyle name="SAPBEXItemHeader 3 6" xfId="17920"/>
    <cellStyle name="SAPBEXItemHeader 3 7" xfId="22232"/>
    <cellStyle name="SAPBEXItemHeader 3 8" xfId="26369"/>
    <cellStyle name="SAPBEXItemHeader 4" xfId="9706"/>
    <cellStyle name="SAPBEXItemHeader 5" xfId="12947"/>
    <cellStyle name="SAPBEXItemHeader 6" xfId="17227"/>
    <cellStyle name="SAPBEXItemHeader 7" xfId="21522"/>
    <cellStyle name="SAPBEXItemHeader 8" xfId="25716"/>
    <cellStyle name="SAPBEXresData" xfId="137"/>
    <cellStyle name="SAPBEXresData 10" xfId="3717"/>
    <cellStyle name="SAPBEXresData 10 2" xfId="5652"/>
    <cellStyle name="SAPBEXresData 10 2 2" xfId="6920"/>
    <cellStyle name="SAPBEXresData 10 2 2 2" xfId="4385"/>
    <cellStyle name="SAPBEXresData 10 2 2 3" xfId="15308"/>
    <cellStyle name="SAPBEXresData 10 2 2 4" xfId="19563"/>
    <cellStyle name="SAPBEXresData 10 2 2 5" xfId="23827"/>
    <cellStyle name="SAPBEXresData 10 2 2 6" xfId="27951"/>
    <cellStyle name="SAPBEXresData 10 2 3" xfId="8158"/>
    <cellStyle name="SAPBEXresData 10 2 3 2" xfId="11185"/>
    <cellStyle name="SAPBEXresData 10 2 3 3" xfId="16545"/>
    <cellStyle name="SAPBEXresData 10 2 3 4" xfId="20792"/>
    <cellStyle name="SAPBEXresData 10 2 3 5" xfId="25051"/>
    <cellStyle name="SAPBEXresData 10 2 3 6" xfId="29158"/>
    <cellStyle name="SAPBEXresData 10 2 4" xfId="9688"/>
    <cellStyle name="SAPBEXresData 10 2 5" xfId="14054"/>
    <cellStyle name="SAPBEXresData 10 2 6" xfId="18297"/>
    <cellStyle name="SAPBEXresData 10 2 7" xfId="22610"/>
    <cellStyle name="SAPBEXresData 10 2 8" xfId="26746"/>
    <cellStyle name="SAPBEXresData 10 3" xfId="5275"/>
    <cellStyle name="SAPBEXresData 10 3 2" xfId="6545"/>
    <cellStyle name="SAPBEXresData 10 3 2 2" xfId="9039"/>
    <cellStyle name="SAPBEXresData 10 3 2 3" xfId="14934"/>
    <cellStyle name="SAPBEXresData 10 3 2 4" xfId="19189"/>
    <cellStyle name="SAPBEXresData 10 3 2 5" xfId="23453"/>
    <cellStyle name="SAPBEXresData 10 3 2 6" xfId="27577"/>
    <cellStyle name="SAPBEXresData 10 3 3" xfId="7783"/>
    <cellStyle name="SAPBEXresData 10 3 3 2" xfId="10213"/>
    <cellStyle name="SAPBEXresData 10 3 3 3" xfId="16170"/>
    <cellStyle name="SAPBEXresData 10 3 3 4" xfId="20417"/>
    <cellStyle name="SAPBEXresData 10 3 3 5" xfId="24676"/>
    <cellStyle name="SAPBEXresData 10 3 3 6" xfId="28783"/>
    <cellStyle name="SAPBEXresData 10 3 4" xfId="8850"/>
    <cellStyle name="SAPBEXresData 10 3 5" xfId="13678"/>
    <cellStyle name="SAPBEXresData 10 3 6" xfId="17922"/>
    <cellStyle name="SAPBEXresData 10 3 7" xfId="22234"/>
    <cellStyle name="SAPBEXresData 10 3 8" xfId="26371"/>
    <cellStyle name="SAPBEXresData 10 4" xfId="9562"/>
    <cellStyle name="SAPBEXresData 10 5" xfId="12948"/>
    <cellStyle name="SAPBEXresData 10 6" xfId="17228"/>
    <cellStyle name="SAPBEXresData 10 7" xfId="21523"/>
    <cellStyle name="SAPBEXresData 10 8" xfId="25717"/>
    <cellStyle name="SAPBEXresData 11" xfId="3436"/>
    <cellStyle name="SAPBEXresData 11 2" xfId="5651"/>
    <cellStyle name="SAPBEXresData 11 2 2" xfId="6919"/>
    <cellStyle name="SAPBEXresData 11 2 2 2" xfId="4616"/>
    <cellStyle name="SAPBEXresData 11 2 2 3" xfId="15307"/>
    <cellStyle name="SAPBEXresData 11 2 2 4" xfId="19562"/>
    <cellStyle name="SAPBEXresData 11 2 2 5" xfId="23826"/>
    <cellStyle name="SAPBEXresData 11 2 2 6" xfId="27950"/>
    <cellStyle name="SAPBEXresData 11 2 3" xfId="8157"/>
    <cellStyle name="SAPBEXresData 11 2 3 2" xfId="6086"/>
    <cellStyle name="SAPBEXresData 11 2 3 3" xfId="16544"/>
    <cellStyle name="SAPBEXresData 11 2 3 4" xfId="20791"/>
    <cellStyle name="SAPBEXresData 11 2 3 5" xfId="25050"/>
    <cellStyle name="SAPBEXresData 11 2 3 6" xfId="29157"/>
    <cellStyle name="SAPBEXresData 11 2 4" xfId="10280"/>
    <cellStyle name="SAPBEXresData 11 2 5" xfId="14053"/>
    <cellStyle name="SAPBEXresData 11 2 6" xfId="18296"/>
    <cellStyle name="SAPBEXresData 11 2 7" xfId="22609"/>
    <cellStyle name="SAPBEXresData 11 2 8" xfId="26745"/>
    <cellStyle name="SAPBEXresData 11 3" xfId="5276"/>
    <cellStyle name="SAPBEXresData 11 3 2" xfId="6546"/>
    <cellStyle name="SAPBEXresData 11 3 2 2" xfId="4593"/>
    <cellStyle name="SAPBEXresData 11 3 2 3" xfId="14935"/>
    <cellStyle name="SAPBEXresData 11 3 2 4" xfId="19190"/>
    <cellStyle name="SAPBEXresData 11 3 2 5" xfId="23454"/>
    <cellStyle name="SAPBEXresData 11 3 2 6" xfId="27578"/>
    <cellStyle name="SAPBEXresData 11 3 3" xfId="7784"/>
    <cellStyle name="SAPBEXresData 11 3 3 2" xfId="12096"/>
    <cellStyle name="SAPBEXresData 11 3 3 3" xfId="16171"/>
    <cellStyle name="SAPBEXresData 11 3 3 4" xfId="20418"/>
    <cellStyle name="SAPBEXresData 11 3 3 5" xfId="24677"/>
    <cellStyle name="SAPBEXresData 11 3 3 6" xfId="28784"/>
    <cellStyle name="SAPBEXresData 11 3 4" xfId="10557"/>
    <cellStyle name="SAPBEXresData 11 3 5" xfId="13679"/>
    <cellStyle name="SAPBEXresData 11 3 6" xfId="17923"/>
    <cellStyle name="SAPBEXresData 11 3 7" xfId="22235"/>
    <cellStyle name="SAPBEXresData 11 3 8" xfId="26372"/>
    <cellStyle name="SAPBEXresData 11 4" xfId="4163"/>
    <cellStyle name="SAPBEXresData 11 5" xfId="12949"/>
    <cellStyle name="SAPBEXresData 11 6" xfId="17229"/>
    <cellStyle name="SAPBEXresData 11 7" xfId="21524"/>
    <cellStyle name="SAPBEXresData 11 8" xfId="25718"/>
    <cellStyle name="SAPBEXresData 12" xfId="3447"/>
    <cellStyle name="SAPBEXresData 12 2" xfId="5650"/>
    <cellStyle name="SAPBEXresData 12 2 2" xfId="6918"/>
    <cellStyle name="SAPBEXresData 12 2 2 2" xfId="11659"/>
    <cellStyle name="SAPBEXresData 12 2 2 3" xfId="15306"/>
    <cellStyle name="SAPBEXresData 12 2 2 4" xfId="19561"/>
    <cellStyle name="SAPBEXresData 12 2 2 5" xfId="23825"/>
    <cellStyle name="SAPBEXresData 12 2 2 6" xfId="27949"/>
    <cellStyle name="SAPBEXresData 12 2 3" xfId="8156"/>
    <cellStyle name="SAPBEXresData 12 2 3 2" xfId="10056"/>
    <cellStyle name="SAPBEXresData 12 2 3 3" xfId="16543"/>
    <cellStyle name="SAPBEXresData 12 2 3 4" xfId="20790"/>
    <cellStyle name="SAPBEXresData 12 2 3 5" xfId="25049"/>
    <cellStyle name="SAPBEXresData 12 2 3 6" xfId="29156"/>
    <cellStyle name="SAPBEXresData 12 2 4" xfId="8959"/>
    <cellStyle name="SAPBEXresData 12 2 5" xfId="14052"/>
    <cellStyle name="SAPBEXresData 12 2 6" xfId="18295"/>
    <cellStyle name="SAPBEXresData 12 2 7" xfId="22608"/>
    <cellStyle name="SAPBEXresData 12 2 8" xfId="26744"/>
    <cellStyle name="SAPBEXresData 12 3" xfId="5277"/>
    <cellStyle name="SAPBEXresData 12 3 2" xfId="6547"/>
    <cellStyle name="SAPBEXresData 12 3 2 2" xfId="9611"/>
    <cellStyle name="SAPBEXresData 12 3 2 3" xfId="14936"/>
    <cellStyle name="SAPBEXresData 12 3 2 4" xfId="19191"/>
    <cellStyle name="SAPBEXresData 12 3 2 5" xfId="23455"/>
    <cellStyle name="SAPBEXresData 12 3 2 6" xfId="27579"/>
    <cellStyle name="SAPBEXresData 12 3 3" xfId="7785"/>
    <cellStyle name="SAPBEXresData 12 3 3 2" xfId="9633"/>
    <cellStyle name="SAPBEXresData 12 3 3 3" xfId="16172"/>
    <cellStyle name="SAPBEXresData 12 3 3 4" xfId="20419"/>
    <cellStyle name="SAPBEXresData 12 3 3 5" xfId="24678"/>
    <cellStyle name="SAPBEXresData 12 3 3 6" xfId="28785"/>
    <cellStyle name="SAPBEXresData 12 3 4" xfId="9757"/>
    <cellStyle name="SAPBEXresData 12 3 5" xfId="13680"/>
    <cellStyle name="SAPBEXresData 12 3 6" xfId="17924"/>
    <cellStyle name="SAPBEXresData 12 3 7" xfId="22236"/>
    <cellStyle name="SAPBEXresData 12 3 8" xfId="26373"/>
    <cellStyle name="SAPBEXresData 12 4" xfId="8657"/>
    <cellStyle name="SAPBEXresData 12 5" xfId="12950"/>
    <cellStyle name="SAPBEXresData 12 6" xfId="17230"/>
    <cellStyle name="SAPBEXresData 12 7" xfId="21525"/>
    <cellStyle name="SAPBEXresData 12 8" xfId="25719"/>
    <cellStyle name="SAPBEXresData 13" xfId="3703"/>
    <cellStyle name="SAPBEXresData 13 2" xfId="5649"/>
    <cellStyle name="SAPBEXresData 13 2 2" xfId="6917"/>
    <cellStyle name="SAPBEXresData 13 2 2 2" xfId="11812"/>
    <cellStyle name="SAPBEXresData 13 2 2 3" xfId="15305"/>
    <cellStyle name="SAPBEXresData 13 2 2 4" xfId="19560"/>
    <cellStyle name="SAPBEXresData 13 2 2 5" xfId="23824"/>
    <cellStyle name="SAPBEXresData 13 2 2 6" xfId="27948"/>
    <cellStyle name="SAPBEXresData 13 2 3" xfId="8155"/>
    <cellStyle name="SAPBEXresData 13 2 3 2" xfId="8894"/>
    <cellStyle name="SAPBEXresData 13 2 3 3" xfId="16542"/>
    <cellStyle name="SAPBEXresData 13 2 3 4" xfId="20789"/>
    <cellStyle name="SAPBEXresData 13 2 3 5" xfId="25048"/>
    <cellStyle name="SAPBEXresData 13 2 3 6" xfId="29155"/>
    <cellStyle name="SAPBEXresData 13 2 4" xfId="11087"/>
    <cellStyle name="SAPBEXresData 13 2 5" xfId="14051"/>
    <cellStyle name="SAPBEXresData 13 2 6" xfId="18294"/>
    <cellStyle name="SAPBEXresData 13 2 7" xfId="22607"/>
    <cellStyle name="SAPBEXresData 13 2 8" xfId="26743"/>
    <cellStyle name="SAPBEXresData 13 3" xfId="5278"/>
    <cellStyle name="SAPBEXresData 13 3 2" xfId="6548"/>
    <cellStyle name="SAPBEXresData 13 3 2 2" xfId="9464"/>
    <cellStyle name="SAPBEXresData 13 3 2 3" xfId="14937"/>
    <cellStyle name="SAPBEXresData 13 3 2 4" xfId="19192"/>
    <cellStyle name="SAPBEXresData 13 3 2 5" xfId="23456"/>
    <cellStyle name="SAPBEXresData 13 3 2 6" xfId="27580"/>
    <cellStyle name="SAPBEXresData 13 3 3" xfId="7786"/>
    <cellStyle name="SAPBEXresData 13 3 3 2" xfId="11211"/>
    <cellStyle name="SAPBEXresData 13 3 3 3" xfId="16173"/>
    <cellStyle name="SAPBEXresData 13 3 3 4" xfId="20420"/>
    <cellStyle name="SAPBEXresData 13 3 3 5" xfId="24679"/>
    <cellStyle name="SAPBEXresData 13 3 3 6" xfId="28786"/>
    <cellStyle name="SAPBEXresData 13 3 4" xfId="11094"/>
    <cellStyle name="SAPBEXresData 13 3 5" xfId="13681"/>
    <cellStyle name="SAPBEXresData 13 3 6" xfId="17925"/>
    <cellStyle name="SAPBEXresData 13 3 7" xfId="22237"/>
    <cellStyle name="SAPBEXresData 13 3 8" xfId="26374"/>
    <cellStyle name="SAPBEXresData 13 4" xfId="9976"/>
    <cellStyle name="SAPBEXresData 13 5" xfId="12951"/>
    <cellStyle name="SAPBEXresData 13 6" xfId="17231"/>
    <cellStyle name="SAPBEXresData 13 7" xfId="21526"/>
    <cellStyle name="SAPBEXresData 13 8" xfId="25720"/>
    <cellStyle name="SAPBEXresData 14" xfId="3214"/>
    <cellStyle name="SAPBEXresData 14 2" xfId="5648"/>
    <cellStyle name="SAPBEXresData 14 2 2" xfId="6916"/>
    <cellStyle name="SAPBEXresData 14 2 2 2" xfId="9881"/>
    <cellStyle name="SAPBEXresData 14 2 2 3" xfId="15304"/>
    <cellStyle name="SAPBEXresData 14 2 2 4" xfId="19559"/>
    <cellStyle name="SAPBEXresData 14 2 2 5" xfId="23823"/>
    <cellStyle name="SAPBEXresData 14 2 2 6" xfId="27947"/>
    <cellStyle name="SAPBEXresData 14 2 3" xfId="8154"/>
    <cellStyle name="SAPBEXresData 14 2 3 2" xfId="11800"/>
    <cellStyle name="SAPBEXresData 14 2 3 3" xfId="16541"/>
    <cellStyle name="SAPBEXresData 14 2 3 4" xfId="20788"/>
    <cellStyle name="SAPBEXresData 14 2 3 5" xfId="25047"/>
    <cellStyle name="SAPBEXresData 14 2 3 6" xfId="29154"/>
    <cellStyle name="SAPBEXresData 14 2 4" xfId="4532"/>
    <cellStyle name="SAPBEXresData 14 2 5" xfId="14050"/>
    <cellStyle name="SAPBEXresData 14 2 6" xfId="18293"/>
    <cellStyle name="SAPBEXresData 14 2 7" xfId="22606"/>
    <cellStyle name="SAPBEXresData 14 2 8" xfId="26742"/>
    <cellStyle name="SAPBEXresData 14 3" xfId="5279"/>
    <cellStyle name="SAPBEXresData 14 3 2" xfId="6549"/>
    <cellStyle name="SAPBEXresData 14 3 2 2" xfId="4092"/>
    <cellStyle name="SAPBEXresData 14 3 2 3" xfId="14938"/>
    <cellStyle name="SAPBEXresData 14 3 2 4" xfId="19193"/>
    <cellStyle name="SAPBEXresData 14 3 2 5" xfId="23457"/>
    <cellStyle name="SAPBEXresData 14 3 2 6" xfId="27581"/>
    <cellStyle name="SAPBEXresData 14 3 3" xfId="7787"/>
    <cellStyle name="SAPBEXresData 14 3 3 2" xfId="4078"/>
    <cellStyle name="SAPBEXresData 14 3 3 3" xfId="16174"/>
    <cellStyle name="SAPBEXresData 14 3 3 4" xfId="20421"/>
    <cellStyle name="SAPBEXresData 14 3 3 5" xfId="24680"/>
    <cellStyle name="SAPBEXresData 14 3 3 6" xfId="28787"/>
    <cellStyle name="SAPBEXresData 14 3 4" xfId="10127"/>
    <cellStyle name="SAPBEXresData 14 3 5" xfId="13682"/>
    <cellStyle name="SAPBEXresData 14 3 6" xfId="17926"/>
    <cellStyle name="SAPBEXresData 14 3 7" xfId="22238"/>
    <cellStyle name="SAPBEXresData 14 3 8" xfId="26375"/>
    <cellStyle name="SAPBEXresData 14 4" xfId="8968"/>
    <cellStyle name="SAPBEXresData 14 5" xfId="12952"/>
    <cellStyle name="SAPBEXresData 14 6" xfId="17232"/>
    <cellStyle name="SAPBEXresData 14 7" xfId="21527"/>
    <cellStyle name="SAPBEXresData 14 8" xfId="25721"/>
    <cellStyle name="SAPBEXresData 15" xfId="3676"/>
    <cellStyle name="SAPBEXresData 15 2" xfId="5647"/>
    <cellStyle name="SAPBEXresData 15 2 2" xfId="6915"/>
    <cellStyle name="SAPBEXresData 15 2 2 2" xfId="10360"/>
    <cellStyle name="SAPBEXresData 15 2 2 3" xfId="15303"/>
    <cellStyle name="SAPBEXresData 15 2 2 4" xfId="19558"/>
    <cellStyle name="SAPBEXresData 15 2 2 5" xfId="23822"/>
    <cellStyle name="SAPBEXresData 15 2 2 6" xfId="27946"/>
    <cellStyle name="SAPBEXresData 15 2 3" xfId="8153"/>
    <cellStyle name="SAPBEXresData 15 2 3 2" xfId="10672"/>
    <cellStyle name="SAPBEXresData 15 2 3 3" xfId="16540"/>
    <cellStyle name="SAPBEXresData 15 2 3 4" xfId="20787"/>
    <cellStyle name="SAPBEXresData 15 2 3 5" xfId="25046"/>
    <cellStyle name="SAPBEXresData 15 2 3 6" xfId="29153"/>
    <cellStyle name="SAPBEXresData 15 2 4" xfId="10183"/>
    <cellStyle name="SAPBEXresData 15 2 5" xfId="14049"/>
    <cellStyle name="SAPBEXresData 15 2 6" xfId="18292"/>
    <cellStyle name="SAPBEXresData 15 2 7" xfId="22605"/>
    <cellStyle name="SAPBEXresData 15 2 8" xfId="26741"/>
    <cellStyle name="SAPBEXresData 15 3" xfId="5280"/>
    <cellStyle name="SAPBEXresData 15 3 2" xfId="6550"/>
    <cellStyle name="SAPBEXresData 15 3 2 2" xfId="4434"/>
    <cellStyle name="SAPBEXresData 15 3 2 3" xfId="14939"/>
    <cellStyle name="SAPBEXresData 15 3 2 4" xfId="19194"/>
    <cellStyle name="SAPBEXresData 15 3 2 5" xfId="23458"/>
    <cellStyle name="SAPBEXresData 15 3 2 6" xfId="27582"/>
    <cellStyle name="SAPBEXresData 15 3 3" xfId="7788"/>
    <cellStyle name="SAPBEXresData 15 3 3 2" xfId="10814"/>
    <cellStyle name="SAPBEXresData 15 3 3 3" xfId="16175"/>
    <cellStyle name="SAPBEXresData 15 3 3 4" xfId="20422"/>
    <cellStyle name="SAPBEXresData 15 3 3 5" xfId="24681"/>
    <cellStyle name="SAPBEXresData 15 3 3 6" xfId="28788"/>
    <cellStyle name="SAPBEXresData 15 3 4" xfId="9099"/>
    <cellStyle name="SAPBEXresData 15 3 5" xfId="13683"/>
    <cellStyle name="SAPBEXresData 15 3 6" xfId="17927"/>
    <cellStyle name="SAPBEXresData 15 3 7" xfId="22239"/>
    <cellStyle name="SAPBEXresData 15 3 8" xfId="26376"/>
    <cellStyle name="SAPBEXresData 15 4" xfId="11390"/>
    <cellStyle name="SAPBEXresData 15 5" xfId="12953"/>
    <cellStyle name="SAPBEXresData 15 6" xfId="17233"/>
    <cellStyle name="SAPBEXresData 15 7" xfId="21528"/>
    <cellStyle name="SAPBEXresData 15 8" xfId="25722"/>
    <cellStyle name="SAPBEXresData 16" xfId="3284"/>
    <cellStyle name="SAPBEXresData 16 2" xfId="5646"/>
    <cellStyle name="SAPBEXresData 16 2 2" xfId="6914"/>
    <cellStyle name="SAPBEXresData 16 2 2 2" xfId="10099"/>
    <cellStyle name="SAPBEXresData 16 2 2 3" xfId="15302"/>
    <cellStyle name="SAPBEXresData 16 2 2 4" xfId="19557"/>
    <cellStyle name="SAPBEXresData 16 2 2 5" xfId="23821"/>
    <cellStyle name="SAPBEXresData 16 2 2 6" xfId="27945"/>
    <cellStyle name="SAPBEXresData 16 2 3" xfId="8152"/>
    <cellStyle name="SAPBEXresData 16 2 3 2" xfId="11196"/>
    <cellStyle name="SAPBEXresData 16 2 3 3" xfId="16539"/>
    <cellStyle name="SAPBEXresData 16 2 3 4" xfId="20786"/>
    <cellStyle name="SAPBEXresData 16 2 3 5" xfId="25045"/>
    <cellStyle name="SAPBEXresData 16 2 3 6" xfId="29152"/>
    <cellStyle name="SAPBEXresData 16 2 4" xfId="11150"/>
    <cellStyle name="SAPBEXresData 16 2 5" xfId="14048"/>
    <cellStyle name="SAPBEXresData 16 2 6" xfId="18291"/>
    <cellStyle name="SAPBEXresData 16 2 7" xfId="22604"/>
    <cellStyle name="SAPBEXresData 16 2 8" xfId="26740"/>
    <cellStyle name="SAPBEXresData 16 3" xfId="5281"/>
    <cellStyle name="SAPBEXresData 16 3 2" xfId="6551"/>
    <cellStyle name="SAPBEXresData 16 3 2 2" xfId="4294"/>
    <cellStyle name="SAPBEXresData 16 3 2 3" xfId="14940"/>
    <cellStyle name="SAPBEXresData 16 3 2 4" xfId="19195"/>
    <cellStyle name="SAPBEXresData 16 3 2 5" xfId="23459"/>
    <cellStyle name="SAPBEXresData 16 3 2 6" xfId="27583"/>
    <cellStyle name="SAPBEXresData 16 3 3" xfId="7789"/>
    <cellStyle name="SAPBEXresData 16 3 3 2" xfId="10669"/>
    <cellStyle name="SAPBEXresData 16 3 3 3" xfId="16176"/>
    <cellStyle name="SAPBEXresData 16 3 3 4" xfId="20423"/>
    <cellStyle name="SAPBEXresData 16 3 3 5" xfId="24682"/>
    <cellStyle name="SAPBEXresData 16 3 3 6" xfId="28789"/>
    <cellStyle name="SAPBEXresData 16 3 4" xfId="8694"/>
    <cellStyle name="SAPBEXresData 16 3 5" xfId="13684"/>
    <cellStyle name="SAPBEXresData 16 3 6" xfId="17928"/>
    <cellStyle name="SAPBEXresData 16 3 7" xfId="22240"/>
    <cellStyle name="SAPBEXresData 16 3 8" xfId="26377"/>
    <cellStyle name="SAPBEXresData 16 4" xfId="10870"/>
    <cellStyle name="SAPBEXresData 16 5" xfId="12954"/>
    <cellStyle name="SAPBEXresData 16 6" xfId="17234"/>
    <cellStyle name="SAPBEXresData 16 7" xfId="21529"/>
    <cellStyle name="SAPBEXresData 16 8" xfId="25723"/>
    <cellStyle name="SAPBEXresData 17" xfId="3353"/>
    <cellStyle name="SAPBEXresData 17 2" xfId="5645"/>
    <cellStyle name="SAPBEXresData 17 2 2" xfId="6913"/>
    <cellStyle name="SAPBEXresData 17 2 2 2" xfId="9619"/>
    <cellStyle name="SAPBEXresData 17 2 2 3" xfId="15301"/>
    <cellStyle name="SAPBEXresData 17 2 2 4" xfId="19556"/>
    <cellStyle name="SAPBEXresData 17 2 2 5" xfId="23820"/>
    <cellStyle name="SAPBEXresData 17 2 2 6" xfId="27944"/>
    <cellStyle name="SAPBEXresData 17 2 3" xfId="8151"/>
    <cellStyle name="SAPBEXresData 17 2 3 2" xfId="10067"/>
    <cellStyle name="SAPBEXresData 17 2 3 3" xfId="16538"/>
    <cellStyle name="SAPBEXresData 17 2 3 4" xfId="20785"/>
    <cellStyle name="SAPBEXresData 17 2 3 5" xfId="25044"/>
    <cellStyle name="SAPBEXresData 17 2 3 6" xfId="29151"/>
    <cellStyle name="SAPBEXresData 17 2 4" xfId="4449"/>
    <cellStyle name="SAPBEXresData 17 2 5" xfId="14047"/>
    <cellStyle name="SAPBEXresData 17 2 6" xfId="18290"/>
    <cellStyle name="SAPBEXresData 17 2 7" xfId="22603"/>
    <cellStyle name="SAPBEXresData 17 2 8" xfId="26739"/>
    <cellStyle name="SAPBEXresData 17 3" xfId="5282"/>
    <cellStyle name="SAPBEXresData 17 3 2" xfId="6552"/>
    <cellStyle name="SAPBEXresData 17 3 2 2" xfId="10200"/>
    <cellStyle name="SAPBEXresData 17 3 2 3" xfId="14941"/>
    <cellStyle name="SAPBEXresData 17 3 2 4" xfId="19196"/>
    <cellStyle name="SAPBEXresData 17 3 2 5" xfId="23460"/>
    <cellStyle name="SAPBEXresData 17 3 2 6" xfId="27584"/>
    <cellStyle name="SAPBEXresData 17 3 3" xfId="7790"/>
    <cellStyle name="SAPBEXresData 17 3 3 2" xfId="11342"/>
    <cellStyle name="SAPBEXresData 17 3 3 3" xfId="16177"/>
    <cellStyle name="SAPBEXresData 17 3 3 4" xfId="20424"/>
    <cellStyle name="SAPBEXresData 17 3 3 5" xfId="24683"/>
    <cellStyle name="SAPBEXresData 17 3 3 6" xfId="28790"/>
    <cellStyle name="SAPBEXresData 17 3 4" xfId="10012"/>
    <cellStyle name="SAPBEXresData 17 3 5" xfId="13685"/>
    <cellStyle name="SAPBEXresData 17 3 6" xfId="17929"/>
    <cellStyle name="SAPBEXresData 17 3 7" xfId="22241"/>
    <cellStyle name="SAPBEXresData 17 3 8" xfId="26378"/>
    <cellStyle name="SAPBEXresData 17 4" xfId="10725"/>
    <cellStyle name="SAPBEXresData 17 5" xfId="12955"/>
    <cellStyle name="SAPBEXresData 17 6" xfId="17235"/>
    <cellStyle name="SAPBEXresData 17 7" xfId="21530"/>
    <cellStyle name="SAPBEXresData 17 8" xfId="25724"/>
    <cellStyle name="SAPBEXresData 18" xfId="3322"/>
    <cellStyle name="SAPBEXresData 18 2" xfId="5644"/>
    <cellStyle name="SAPBEXresData 18 2 2" xfId="6912"/>
    <cellStyle name="SAPBEXresData 18 2 2 2" xfId="4615"/>
    <cellStyle name="SAPBEXresData 18 2 2 3" xfId="15300"/>
    <cellStyle name="SAPBEXresData 18 2 2 4" xfId="19555"/>
    <cellStyle name="SAPBEXresData 18 2 2 5" xfId="23819"/>
    <cellStyle name="SAPBEXresData 18 2 2 6" xfId="27943"/>
    <cellStyle name="SAPBEXresData 18 2 3" xfId="8150"/>
    <cellStyle name="SAPBEXresData 18 2 3 2" xfId="8905"/>
    <cellStyle name="SAPBEXresData 18 2 3 3" xfId="16537"/>
    <cellStyle name="SAPBEXresData 18 2 3 4" xfId="20784"/>
    <cellStyle name="SAPBEXresData 18 2 3 5" xfId="25043"/>
    <cellStyle name="SAPBEXresData 18 2 3 6" xfId="29150"/>
    <cellStyle name="SAPBEXresData 18 2 4" xfId="9116"/>
    <cellStyle name="SAPBEXresData 18 2 5" xfId="14046"/>
    <cellStyle name="SAPBEXresData 18 2 6" xfId="18289"/>
    <cellStyle name="SAPBEXresData 18 2 7" xfId="22602"/>
    <cellStyle name="SAPBEXresData 18 2 8" xfId="26738"/>
    <cellStyle name="SAPBEXresData 18 3" xfId="5283"/>
    <cellStyle name="SAPBEXresData 18 3 2" xfId="6553"/>
    <cellStyle name="SAPBEXresData 18 3 2 2" xfId="10949"/>
    <cellStyle name="SAPBEXresData 18 3 2 3" xfId="14942"/>
    <cellStyle name="SAPBEXresData 18 3 2 4" xfId="19197"/>
    <cellStyle name="SAPBEXresData 18 3 2 5" xfId="23461"/>
    <cellStyle name="SAPBEXresData 18 3 2 6" xfId="27585"/>
    <cellStyle name="SAPBEXresData 18 3 3" xfId="7791"/>
    <cellStyle name="SAPBEXresData 18 3 3 2" xfId="12097"/>
    <cellStyle name="SAPBEXresData 18 3 3 3" xfId="16178"/>
    <cellStyle name="SAPBEXresData 18 3 3 4" xfId="20425"/>
    <cellStyle name="SAPBEXresData 18 3 3 5" xfId="24684"/>
    <cellStyle name="SAPBEXresData 18 3 3 6" xfId="28791"/>
    <cellStyle name="SAPBEXresData 18 3 4" xfId="11688"/>
    <cellStyle name="SAPBEXresData 18 3 5" xfId="13686"/>
    <cellStyle name="SAPBEXresData 18 3 6" xfId="17930"/>
    <cellStyle name="SAPBEXresData 18 3 7" xfId="22242"/>
    <cellStyle name="SAPBEXresData 18 3 8" xfId="26379"/>
    <cellStyle name="SAPBEXresData 18 4" xfId="9408"/>
    <cellStyle name="SAPBEXresData 18 5" xfId="12956"/>
    <cellStyle name="SAPBEXresData 18 6" xfId="17236"/>
    <cellStyle name="SAPBEXresData 18 7" xfId="21531"/>
    <cellStyle name="SAPBEXresData 18 8" xfId="25725"/>
    <cellStyle name="SAPBEXresData 19" xfId="3064"/>
    <cellStyle name="SAPBEXresData 19 2" xfId="5643"/>
    <cellStyle name="SAPBEXresData 19 2 2" xfId="6911"/>
    <cellStyle name="SAPBEXresData 19 2 2 2" xfId="10530"/>
    <cellStyle name="SAPBEXresData 19 2 2 3" xfId="15299"/>
    <cellStyle name="SAPBEXresData 19 2 2 4" xfId="19554"/>
    <cellStyle name="SAPBEXresData 19 2 2 5" xfId="23818"/>
    <cellStyle name="SAPBEXresData 19 2 2 6" xfId="27942"/>
    <cellStyle name="SAPBEXresData 19 2 3" xfId="8149"/>
    <cellStyle name="SAPBEXresData 19 2 3 2" xfId="11790"/>
    <cellStyle name="SAPBEXresData 19 2 3 3" xfId="16536"/>
    <cellStyle name="SAPBEXresData 19 2 3 4" xfId="20783"/>
    <cellStyle name="SAPBEXresData 19 2 3 5" xfId="25042"/>
    <cellStyle name="SAPBEXresData 19 2 3 6" xfId="29149"/>
    <cellStyle name="SAPBEXresData 19 2 4" xfId="10121"/>
    <cellStyle name="SAPBEXresData 19 2 5" xfId="14045"/>
    <cellStyle name="SAPBEXresData 19 2 6" xfId="18288"/>
    <cellStyle name="SAPBEXresData 19 2 7" xfId="22601"/>
    <cellStyle name="SAPBEXresData 19 2 8" xfId="26737"/>
    <cellStyle name="SAPBEXresData 19 3" xfId="5284"/>
    <cellStyle name="SAPBEXresData 19 3 2" xfId="6554"/>
    <cellStyle name="SAPBEXresData 19 3 2 2" xfId="4377"/>
    <cellStyle name="SAPBEXresData 19 3 2 3" xfId="14943"/>
    <cellStyle name="SAPBEXresData 19 3 2 4" xfId="19198"/>
    <cellStyle name="SAPBEXresData 19 3 2 5" xfId="23462"/>
    <cellStyle name="SAPBEXresData 19 3 2 6" xfId="27586"/>
    <cellStyle name="SAPBEXresData 19 3 3" xfId="7792"/>
    <cellStyle name="SAPBEXresData 19 3 3 2" xfId="4397"/>
    <cellStyle name="SAPBEXresData 19 3 3 3" xfId="16179"/>
    <cellStyle name="SAPBEXresData 19 3 3 4" xfId="20426"/>
    <cellStyle name="SAPBEXresData 19 3 3 5" xfId="24685"/>
    <cellStyle name="SAPBEXresData 19 3 3 6" xfId="28792"/>
    <cellStyle name="SAPBEXresData 19 3 4" xfId="12043"/>
    <cellStyle name="SAPBEXresData 19 3 5" xfId="13687"/>
    <cellStyle name="SAPBEXresData 19 3 6" xfId="17931"/>
    <cellStyle name="SAPBEXresData 19 3 7" xfId="22243"/>
    <cellStyle name="SAPBEXresData 19 3 8" xfId="26380"/>
    <cellStyle name="SAPBEXresData 19 4" xfId="12018"/>
    <cellStyle name="SAPBEXresData 19 5" xfId="12957"/>
    <cellStyle name="SAPBEXresData 19 6" xfId="17237"/>
    <cellStyle name="SAPBEXresData 19 7" xfId="21532"/>
    <cellStyle name="SAPBEXresData 19 8" xfId="25726"/>
    <cellStyle name="SAPBEXresData 2" xfId="3740"/>
    <cellStyle name="SAPBEXresData 2 2" xfId="5642"/>
    <cellStyle name="SAPBEXresData 2 2 2" xfId="6910"/>
    <cellStyle name="SAPBEXresData 2 2 2 2" xfId="10684"/>
    <cellStyle name="SAPBEXresData 2 2 2 3" xfId="15298"/>
    <cellStyle name="SAPBEXresData 2 2 2 4" xfId="19553"/>
    <cellStyle name="SAPBEXresData 2 2 2 5" xfId="23817"/>
    <cellStyle name="SAPBEXresData 2 2 2 6" xfId="27941"/>
    <cellStyle name="SAPBEXresData 2 2 3" xfId="8148"/>
    <cellStyle name="SAPBEXresData 2 2 3 2" xfId="10662"/>
    <cellStyle name="SAPBEXresData 2 2 3 3" xfId="16535"/>
    <cellStyle name="SAPBEXresData 2 2 3 4" xfId="20782"/>
    <cellStyle name="SAPBEXresData 2 2 3 5" xfId="25041"/>
    <cellStyle name="SAPBEXresData 2 2 3 6" xfId="29148"/>
    <cellStyle name="SAPBEXresData 2 2 4" xfId="4363"/>
    <cellStyle name="SAPBEXresData 2 2 5" xfId="14044"/>
    <cellStyle name="SAPBEXresData 2 2 6" xfId="18287"/>
    <cellStyle name="SAPBEXresData 2 2 7" xfId="22600"/>
    <cellStyle name="SAPBEXresData 2 2 8" xfId="26736"/>
    <cellStyle name="SAPBEXresData 2 3" xfId="5285"/>
    <cellStyle name="SAPBEXresData 2 3 2" xfId="6555"/>
    <cellStyle name="SAPBEXresData 2 3 2 2" xfId="4217"/>
    <cellStyle name="SAPBEXresData 2 3 2 3" xfId="14944"/>
    <cellStyle name="SAPBEXresData 2 3 2 4" xfId="19199"/>
    <cellStyle name="SAPBEXresData 2 3 2 5" xfId="23463"/>
    <cellStyle name="SAPBEXresData 2 3 2 6" xfId="27587"/>
    <cellStyle name="SAPBEXresData 2 3 3" xfId="7793"/>
    <cellStyle name="SAPBEXresData 2 3 3 2" xfId="10083"/>
    <cellStyle name="SAPBEXresData 2 3 3 3" xfId="16180"/>
    <cellStyle name="SAPBEXresData 2 3 3 4" xfId="20427"/>
    <cellStyle name="SAPBEXresData 2 3 3 5" xfId="24686"/>
    <cellStyle name="SAPBEXresData 2 3 3 6" xfId="28793"/>
    <cellStyle name="SAPBEXresData 2 3 4" xfId="9965"/>
    <cellStyle name="SAPBEXresData 2 3 5" xfId="13688"/>
    <cellStyle name="SAPBEXresData 2 3 6" xfId="17932"/>
    <cellStyle name="SAPBEXresData 2 3 7" xfId="22244"/>
    <cellStyle name="SAPBEXresData 2 3 8" xfId="26381"/>
    <cellStyle name="SAPBEXresData 2 4" xfId="8816"/>
    <cellStyle name="SAPBEXresData 2 5" xfId="12958"/>
    <cellStyle name="SAPBEXresData 2 6" xfId="17238"/>
    <cellStyle name="SAPBEXresData 2 7" xfId="21533"/>
    <cellStyle name="SAPBEXresData 2 8" xfId="25727"/>
    <cellStyle name="SAPBEXresData 20" xfId="5653"/>
    <cellStyle name="SAPBEXresData 20 2" xfId="6921"/>
    <cellStyle name="SAPBEXresData 20 2 2" xfId="8936"/>
    <cellStyle name="SAPBEXresData 20 2 3" xfId="15309"/>
    <cellStyle name="SAPBEXresData 20 2 4" xfId="19564"/>
    <cellStyle name="SAPBEXresData 20 2 5" xfId="23828"/>
    <cellStyle name="SAPBEXresData 20 2 6" xfId="27952"/>
    <cellStyle name="SAPBEXresData 20 3" xfId="8159"/>
    <cellStyle name="SAPBEXresData 20 3 2" xfId="4249"/>
    <cellStyle name="SAPBEXresData 20 3 3" xfId="16546"/>
    <cellStyle name="SAPBEXresData 20 3 4" xfId="20793"/>
    <cellStyle name="SAPBEXresData 20 3 5" xfId="25052"/>
    <cellStyle name="SAPBEXresData 20 3 6" xfId="29159"/>
    <cellStyle name="SAPBEXresData 20 4" xfId="4309"/>
    <cellStyle name="SAPBEXresData 20 5" xfId="14055"/>
    <cellStyle name="SAPBEXresData 20 6" xfId="18298"/>
    <cellStyle name="SAPBEXresData 20 7" xfId="22611"/>
    <cellStyle name="SAPBEXresData 20 8" xfId="26747"/>
    <cellStyle name="SAPBEXresData 21" xfId="5274"/>
    <cellStyle name="SAPBEXresData 21 2" xfId="6544"/>
    <cellStyle name="SAPBEXresData 21 2 2" xfId="11166"/>
    <cellStyle name="SAPBEXresData 21 2 3" xfId="14933"/>
    <cellStyle name="SAPBEXresData 21 2 4" xfId="19188"/>
    <cellStyle name="SAPBEXresData 21 2 5" xfId="23452"/>
    <cellStyle name="SAPBEXresData 21 2 6" xfId="27576"/>
    <cellStyle name="SAPBEXresData 21 3" xfId="7782"/>
    <cellStyle name="SAPBEXresData 21 3 2" xfId="9507"/>
    <cellStyle name="SAPBEXresData 21 3 3" xfId="16169"/>
    <cellStyle name="SAPBEXresData 21 3 4" xfId="20416"/>
    <cellStyle name="SAPBEXresData 21 3 5" xfId="24675"/>
    <cellStyle name="SAPBEXresData 21 3 6" xfId="28782"/>
    <cellStyle name="SAPBEXresData 21 4" xfId="11983"/>
    <cellStyle name="SAPBEXresData 21 5" xfId="13677"/>
    <cellStyle name="SAPBEXresData 21 6" xfId="17921"/>
    <cellStyle name="SAPBEXresData 21 7" xfId="22233"/>
    <cellStyle name="SAPBEXresData 21 8" xfId="26370"/>
    <cellStyle name="SAPBEXresData 22" xfId="10250"/>
    <cellStyle name="SAPBEXresData 23" xfId="12299"/>
    <cellStyle name="SAPBEXresData 24" xfId="12312"/>
    <cellStyle name="SAPBEXresData 25" xfId="14463"/>
    <cellStyle name="SAPBEXresData 26" xfId="15784"/>
    <cellStyle name="SAPBEXresData 3" xfId="3313"/>
    <cellStyle name="SAPBEXresData 3 2" xfId="5641"/>
    <cellStyle name="SAPBEXresData 3 2 2" xfId="6909"/>
    <cellStyle name="SAPBEXresData 3 2 2 2" xfId="8723"/>
    <cellStyle name="SAPBEXresData 3 2 2 3" xfId="15297"/>
    <cellStyle name="SAPBEXresData 3 2 2 4" xfId="19552"/>
    <cellStyle name="SAPBEXresData 3 2 2 5" xfId="23816"/>
    <cellStyle name="SAPBEXresData 3 2 2 6" xfId="27940"/>
    <cellStyle name="SAPBEXresData 3 2 3" xfId="8147"/>
    <cellStyle name="SAPBEXresData 3 2 3 2" xfId="4069"/>
    <cellStyle name="SAPBEXresData 3 2 3 3" xfId="16534"/>
    <cellStyle name="SAPBEXresData 3 2 3 4" xfId="20781"/>
    <cellStyle name="SAPBEXresData 3 2 3 5" xfId="25040"/>
    <cellStyle name="SAPBEXresData 3 2 3 6" xfId="29147"/>
    <cellStyle name="SAPBEXresData 3 2 4" xfId="12036"/>
    <cellStyle name="SAPBEXresData 3 2 5" xfId="14043"/>
    <cellStyle name="SAPBEXresData 3 2 6" xfId="18286"/>
    <cellStyle name="SAPBEXresData 3 2 7" xfId="22599"/>
    <cellStyle name="SAPBEXresData 3 2 8" xfId="26735"/>
    <cellStyle name="SAPBEXresData 3 3" xfId="5286"/>
    <cellStyle name="SAPBEXresData 3 3 2" xfId="6556"/>
    <cellStyle name="SAPBEXresData 3 3 2 2" xfId="9288"/>
    <cellStyle name="SAPBEXresData 3 3 2 3" xfId="14945"/>
    <cellStyle name="SAPBEXresData 3 3 2 4" xfId="19200"/>
    <cellStyle name="SAPBEXresData 3 3 2 5" xfId="23464"/>
    <cellStyle name="SAPBEXresData 3 3 2 6" xfId="27588"/>
    <cellStyle name="SAPBEXresData 3 3 3" xfId="7794"/>
    <cellStyle name="SAPBEXresData 3 3 3 2" xfId="9267"/>
    <cellStyle name="SAPBEXresData 3 3 3 3" xfId="16181"/>
    <cellStyle name="SAPBEXresData 3 3 3 4" xfId="20428"/>
    <cellStyle name="SAPBEXresData 3 3 3 5" xfId="24687"/>
    <cellStyle name="SAPBEXresData 3 3 3 6" xfId="28794"/>
    <cellStyle name="SAPBEXresData 3 3 4" xfId="8965"/>
    <cellStyle name="SAPBEXresData 3 3 5" xfId="13689"/>
    <cellStyle name="SAPBEXresData 3 3 6" xfId="17933"/>
    <cellStyle name="SAPBEXresData 3 3 7" xfId="22245"/>
    <cellStyle name="SAPBEXresData 3 3 8" xfId="26382"/>
    <cellStyle name="SAPBEXresData 3 4" xfId="11732"/>
    <cellStyle name="SAPBEXresData 3 5" xfId="12959"/>
    <cellStyle name="SAPBEXresData 3 6" xfId="17239"/>
    <cellStyle name="SAPBEXresData 3 7" xfId="21534"/>
    <cellStyle name="SAPBEXresData 3 8" xfId="25728"/>
    <cellStyle name="SAPBEXresData 4" xfId="3886"/>
    <cellStyle name="SAPBEXresData 4 2" xfId="5640"/>
    <cellStyle name="SAPBEXresData 4 2 2" xfId="6908"/>
    <cellStyle name="SAPBEXresData 4 2 2 2" xfId="9198"/>
    <cellStyle name="SAPBEXresData 4 2 2 3" xfId="15296"/>
    <cellStyle name="SAPBEXresData 4 2 2 4" xfId="19551"/>
    <cellStyle name="SAPBEXresData 4 2 2 5" xfId="23815"/>
    <cellStyle name="SAPBEXresData 4 2 2 6" xfId="27939"/>
    <cellStyle name="SAPBEXresData 4 2 3" xfId="8146"/>
    <cellStyle name="SAPBEXresData 4 2 3 2" xfId="11461"/>
    <cellStyle name="SAPBEXresData 4 2 3 3" xfId="16533"/>
    <cellStyle name="SAPBEXresData 4 2 3 4" xfId="20780"/>
    <cellStyle name="SAPBEXresData 4 2 3 5" xfId="25039"/>
    <cellStyle name="SAPBEXresData 4 2 3 6" xfId="29146"/>
    <cellStyle name="SAPBEXresData 4 2 4" xfId="9022"/>
    <cellStyle name="SAPBEXresData 4 2 5" xfId="14042"/>
    <cellStyle name="SAPBEXresData 4 2 6" xfId="18285"/>
    <cellStyle name="SAPBEXresData 4 2 7" xfId="22598"/>
    <cellStyle name="SAPBEXresData 4 2 8" xfId="26734"/>
    <cellStyle name="SAPBEXresData 4 3" xfId="5287"/>
    <cellStyle name="SAPBEXresData 4 3 2" xfId="6557"/>
    <cellStyle name="SAPBEXresData 4 3 2 2" xfId="9674"/>
    <cellStyle name="SAPBEXresData 4 3 2 3" xfId="14946"/>
    <cellStyle name="SAPBEXresData 4 3 2 4" xfId="19201"/>
    <cellStyle name="SAPBEXresData 4 3 2 5" xfId="23465"/>
    <cellStyle name="SAPBEXresData 4 3 2 6" xfId="27589"/>
    <cellStyle name="SAPBEXresData 4 3 3" xfId="7795"/>
    <cellStyle name="SAPBEXresData 4 3 3 2" xfId="9652"/>
    <cellStyle name="SAPBEXresData 4 3 3 3" xfId="16182"/>
    <cellStyle name="SAPBEXresData 4 3 3 4" xfId="20429"/>
    <cellStyle name="SAPBEXresData 4 3 3 5" xfId="24688"/>
    <cellStyle name="SAPBEXresData 4 3 3 6" xfId="28795"/>
    <cellStyle name="SAPBEXresData 4 3 4" xfId="10263"/>
    <cellStyle name="SAPBEXresData 4 3 5" xfId="13690"/>
    <cellStyle name="SAPBEXresData 4 3 6" xfId="17934"/>
    <cellStyle name="SAPBEXresData 4 3 7" xfId="22246"/>
    <cellStyle name="SAPBEXresData 4 3 8" xfId="26383"/>
    <cellStyle name="SAPBEXresData 4 4" xfId="6051"/>
    <cellStyle name="SAPBEXresData 4 5" xfId="12960"/>
    <cellStyle name="SAPBEXresData 4 6" xfId="17240"/>
    <cellStyle name="SAPBEXresData 4 7" xfId="21535"/>
    <cellStyle name="SAPBEXresData 4 8" xfId="25729"/>
    <cellStyle name="SAPBEXresData 5" xfId="3298"/>
    <cellStyle name="SAPBEXresData 5 2" xfId="5639"/>
    <cellStyle name="SAPBEXresData 5 2 2" xfId="6907"/>
    <cellStyle name="SAPBEXresData 5 2 2 2" xfId="11227"/>
    <cellStyle name="SAPBEXresData 5 2 2 3" xfId="15295"/>
    <cellStyle name="SAPBEXresData 5 2 2 4" xfId="19550"/>
    <cellStyle name="SAPBEXresData 5 2 2 5" xfId="23814"/>
    <cellStyle name="SAPBEXresData 5 2 2 6" xfId="27938"/>
    <cellStyle name="SAPBEXresData 5 2 3" xfId="8145"/>
    <cellStyle name="SAPBEXresData 5 2 3 2" xfId="4695"/>
    <cellStyle name="SAPBEXresData 5 2 3 3" xfId="16532"/>
    <cellStyle name="SAPBEXresData 5 2 3 4" xfId="20779"/>
    <cellStyle name="SAPBEXresData 5 2 3 5" xfId="25038"/>
    <cellStyle name="SAPBEXresData 5 2 3 6" xfId="29145"/>
    <cellStyle name="SAPBEXresData 5 2 4" xfId="10020"/>
    <cellStyle name="SAPBEXresData 5 2 5" xfId="14041"/>
    <cellStyle name="SAPBEXresData 5 2 6" xfId="18284"/>
    <cellStyle name="SAPBEXresData 5 2 7" xfId="22597"/>
    <cellStyle name="SAPBEXresData 5 2 8" xfId="26733"/>
    <cellStyle name="SAPBEXresData 5 3" xfId="5288"/>
    <cellStyle name="SAPBEXresData 5 3 2" xfId="6558"/>
    <cellStyle name="SAPBEXresData 5 3 2 2" xfId="4709"/>
    <cellStyle name="SAPBEXresData 5 3 2 3" xfId="14947"/>
    <cellStyle name="SAPBEXresData 5 3 2 4" xfId="19202"/>
    <cellStyle name="SAPBEXresData 5 3 2 5" xfId="23466"/>
    <cellStyle name="SAPBEXresData 5 3 2 6" xfId="27590"/>
    <cellStyle name="SAPBEXresData 5 3 3" xfId="7796"/>
    <cellStyle name="SAPBEXresData 5 3 3 2" xfId="11797"/>
    <cellStyle name="SAPBEXresData 5 3 3 3" xfId="16183"/>
    <cellStyle name="SAPBEXresData 5 3 3 4" xfId="20430"/>
    <cellStyle name="SAPBEXresData 5 3 3 5" xfId="24689"/>
    <cellStyle name="SAPBEXresData 5 3 3 6" xfId="28796"/>
    <cellStyle name="SAPBEXresData 5 3 4" xfId="9852"/>
    <cellStyle name="SAPBEXresData 5 3 5" xfId="13691"/>
    <cellStyle name="SAPBEXresData 5 3 6" xfId="17935"/>
    <cellStyle name="SAPBEXresData 5 3 7" xfId="22247"/>
    <cellStyle name="SAPBEXresData 5 3 8" xfId="26384"/>
    <cellStyle name="SAPBEXresData 5 4" xfId="11998"/>
    <cellStyle name="SAPBEXresData 5 5" xfId="12961"/>
    <cellStyle name="SAPBEXresData 5 6" xfId="17241"/>
    <cellStyle name="SAPBEXresData 5 7" xfId="21536"/>
    <cellStyle name="SAPBEXresData 5 8" xfId="25730"/>
    <cellStyle name="SAPBEXresData 6" xfId="3673"/>
    <cellStyle name="SAPBEXresData 6 2" xfId="5638"/>
    <cellStyle name="SAPBEXresData 6 2 2" xfId="6906"/>
    <cellStyle name="SAPBEXresData 6 2 2 2" xfId="10781"/>
    <cellStyle name="SAPBEXresData 6 2 2 3" xfId="15294"/>
    <cellStyle name="SAPBEXresData 6 2 2 4" xfId="19549"/>
    <cellStyle name="SAPBEXresData 6 2 2 5" xfId="23813"/>
    <cellStyle name="SAPBEXresData 6 2 2 6" xfId="27937"/>
    <cellStyle name="SAPBEXresData 6 2 3" xfId="8144"/>
    <cellStyle name="SAPBEXresData 6 2 3 2" xfId="10358"/>
    <cellStyle name="SAPBEXresData 6 2 3 3" xfId="16531"/>
    <cellStyle name="SAPBEXresData 6 2 3 4" xfId="20778"/>
    <cellStyle name="SAPBEXresData 6 2 3 5" xfId="25037"/>
    <cellStyle name="SAPBEXresData 6 2 3 6" xfId="29144"/>
    <cellStyle name="SAPBEXresData 6 2 4" xfId="10987"/>
    <cellStyle name="SAPBEXresData 6 2 5" xfId="14040"/>
    <cellStyle name="SAPBEXresData 6 2 6" xfId="18283"/>
    <cellStyle name="SAPBEXresData 6 2 7" xfId="22596"/>
    <cellStyle name="SAPBEXresData 6 2 8" xfId="26732"/>
    <cellStyle name="SAPBEXresData 6 3" xfId="5289"/>
    <cellStyle name="SAPBEXresData 6 3 2" xfId="6559"/>
    <cellStyle name="SAPBEXresData 6 3 2 2" xfId="11329"/>
    <cellStyle name="SAPBEXresData 6 3 2 3" xfId="14948"/>
    <cellStyle name="SAPBEXresData 6 3 2 4" xfId="19203"/>
    <cellStyle name="SAPBEXresData 6 3 2 5" xfId="23467"/>
    <cellStyle name="SAPBEXresData 6 3 2 6" xfId="27591"/>
    <cellStyle name="SAPBEXresData 6 3 3" xfId="7797"/>
    <cellStyle name="SAPBEXresData 6 3 3 2" xfId="6093"/>
    <cellStyle name="SAPBEXresData 6 3 3 3" xfId="16184"/>
    <cellStyle name="SAPBEXresData 6 3 3 4" xfId="20431"/>
    <cellStyle name="SAPBEXresData 6 3 3 5" xfId="24690"/>
    <cellStyle name="SAPBEXresData 6 3 3 6" xfId="28797"/>
    <cellStyle name="SAPBEXresData 6 3 4" xfId="11142"/>
    <cellStyle name="SAPBEXresData 6 3 5" xfId="13692"/>
    <cellStyle name="SAPBEXresData 6 3 6" xfId="17936"/>
    <cellStyle name="SAPBEXresData 6 3 7" xfId="22248"/>
    <cellStyle name="SAPBEXresData 6 3 8" xfId="26385"/>
    <cellStyle name="SAPBEXresData 6 4" xfId="11852"/>
    <cellStyle name="SAPBEXresData 6 5" xfId="12962"/>
    <cellStyle name="SAPBEXresData 6 6" xfId="17242"/>
    <cellStyle name="SAPBEXresData 6 7" xfId="21537"/>
    <cellStyle name="SAPBEXresData 6 8" xfId="25731"/>
    <cellStyle name="SAPBEXresData 7" xfId="3175"/>
    <cellStyle name="SAPBEXresData 7 2" xfId="5491"/>
    <cellStyle name="SAPBEXresData 7 2 2" xfId="6759"/>
    <cellStyle name="SAPBEXresData 7 2 2 2" xfId="11067"/>
    <cellStyle name="SAPBEXresData 7 2 2 3" xfId="15147"/>
    <cellStyle name="SAPBEXresData 7 2 2 4" xfId="19402"/>
    <cellStyle name="SAPBEXresData 7 2 2 5" xfId="23666"/>
    <cellStyle name="SAPBEXresData 7 2 2 6" xfId="27790"/>
    <cellStyle name="SAPBEXresData 7 2 3" xfId="7997"/>
    <cellStyle name="SAPBEXresData 7 2 3 2" xfId="8917"/>
    <cellStyle name="SAPBEXresData 7 2 3 3" xfId="16384"/>
    <cellStyle name="SAPBEXresData 7 2 3 4" xfId="20631"/>
    <cellStyle name="SAPBEXresData 7 2 3 5" xfId="24890"/>
    <cellStyle name="SAPBEXresData 7 2 3 6" xfId="28997"/>
    <cellStyle name="SAPBEXresData 7 2 4" xfId="11146"/>
    <cellStyle name="SAPBEXresData 7 2 5" xfId="13893"/>
    <cellStyle name="SAPBEXresData 7 2 6" xfId="18136"/>
    <cellStyle name="SAPBEXresData 7 2 7" xfId="22449"/>
    <cellStyle name="SAPBEXresData 7 2 8" xfId="26585"/>
    <cellStyle name="SAPBEXresData 7 3" xfId="5290"/>
    <cellStyle name="SAPBEXresData 7 3 2" xfId="6560"/>
    <cellStyle name="SAPBEXresData 7 3 2 2" xfId="9813"/>
    <cellStyle name="SAPBEXresData 7 3 2 3" xfId="14949"/>
    <cellStyle name="SAPBEXresData 7 3 2 4" xfId="19204"/>
    <cellStyle name="SAPBEXresData 7 3 2 5" xfId="23468"/>
    <cellStyle name="SAPBEXresData 7 3 2 6" xfId="27592"/>
    <cellStyle name="SAPBEXresData 7 3 3" xfId="7798"/>
    <cellStyle name="SAPBEXresData 7 3 3 2" xfId="12098"/>
    <cellStyle name="SAPBEXresData 7 3 3 3" xfId="16185"/>
    <cellStyle name="SAPBEXresData 7 3 3 4" xfId="20432"/>
    <cellStyle name="SAPBEXresData 7 3 3 5" xfId="24691"/>
    <cellStyle name="SAPBEXresData 7 3 3 6" xfId="28798"/>
    <cellStyle name="SAPBEXresData 7 3 4" xfId="9015"/>
    <cellStyle name="SAPBEXresData 7 3 5" xfId="13693"/>
    <cellStyle name="SAPBEXresData 7 3 6" xfId="17937"/>
    <cellStyle name="SAPBEXresData 7 3 7" xfId="22249"/>
    <cellStyle name="SAPBEXresData 7 3 8" xfId="26386"/>
    <cellStyle name="SAPBEXresData 7 4" xfId="10571"/>
    <cellStyle name="SAPBEXresData 7 5" xfId="12963"/>
    <cellStyle name="SAPBEXresData 7 6" xfId="17243"/>
    <cellStyle name="SAPBEXresData 7 7" xfId="21538"/>
    <cellStyle name="SAPBEXresData 7 8" xfId="25732"/>
    <cellStyle name="SAPBEXresData 8" xfId="3814"/>
    <cellStyle name="SAPBEXresData 8 2" xfId="6108"/>
    <cellStyle name="SAPBEXresData 8 2 2" xfId="7320"/>
    <cellStyle name="SAPBEXresData 8 2 2 2" xfId="9927"/>
    <cellStyle name="SAPBEXresData 8 2 2 3" xfId="15708"/>
    <cellStyle name="SAPBEXresData 8 2 2 4" xfId="19963"/>
    <cellStyle name="SAPBEXresData 8 2 2 5" xfId="24227"/>
    <cellStyle name="SAPBEXresData 8 2 2 6" xfId="28351"/>
    <cellStyle name="SAPBEXresData 8 2 3" xfId="8560"/>
    <cellStyle name="SAPBEXresData 8 2 3 2" xfId="12259"/>
    <cellStyle name="SAPBEXresData 8 2 3 3" xfId="16947"/>
    <cellStyle name="SAPBEXresData 8 2 3 4" xfId="21194"/>
    <cellStyle name="SAPBEXresData 8 2 3 5" xfId="25452"/>
    <cellStyle name="SAPBEXresData 8 2 3 6" xfId="29558"/>
    <cellStyle name="SAPBEXresData 8 2 4" xfId="11675"/>
    <cellStyle name="SAPBEXresData 8 2 5" xfId="14497"/>
    <cellStyle name="SAPBEXresData 8 2 6" xfId="18754"/>
    <cellStyle name="SAPBEXresData 8 2 7" xfId="23022"/>
    <cellStyle name="SAPBEXresData 8 2 8" xfId="27147"/>
    <cellStyle name="SAPBEXresData 8 3" xfId="5291"/>
    <cellStyle name="SAPBEXresData 8 3 2" xfId="6561"/>
    <cellStyle name="SAPBEXresData 8 3 2 2" xfId="11071"/>
    <cellStyle name="SAPBEXresData 8 3 2 3" xfId="14950"/>
    <cellStyle name="SAPBEXresData 8 3 2 4" xfId="19205"/>
    <cellStyle name="SAPBEXresData 8 3 2 5" xfId="23469"/>
    <cellStyle name="SAPBEXresData 8 3 2 6" xfId="27593"/>
    <cellStyle name="SAPBEXresData 8 3 3" xfId="7799"/>
    <cellStyle name="SAPBEXresData 8 3 3 2" xfId="11048"/>
    <cellStyle name="SAPBEXresData 8 3 3 3" xfId="16186"/>
    <cellStyle name="SAPBEXresData 8 3 3 4" xfId="20433"/>
    <cellStyle name="SAPBEXresData 8 3 3 5" xfId="24692"/>
    <cellStyle name="SAPBEXresData 8 3 3 6" xfId="28799"/>
    <cellStyle name="SAPBEXresData 8 3 4" xfId="4516"/>
    <cellStyle name="SAPBEXresData 8 3 5" xfId="13694"/>
    <cellStyle name="SAPBEXresData 8 3 6" xfId="17938"/>
    <cellStyle name="SAPBEXresData 8 3 7" xfId="22250"/>
    <cellStyle name="SAPBEXresData 8 3 8" xfId="26387"/>
    <cellStyle name="SAPBEXresData 8 4" xfId="10879"/>
    <cellStyle name="SAPBEXresData 8 5" xfId="12964"/>
    <cellStyle name="SAPBEXresData 8 6" xfId="17244"/>
    <cellStyle name="SAPBEXresData 8 7" xfId="21539"/>
    <cellStyle name="SAPBEXresData 8 8" xfId="25733"/>
    <cellStyle name="SAPBEXresData 9" xfId="3209"/>
    <cellStyle name="SAPBEXresData 9 2" xfId="5637"/>
    <cellStyle name="SAPBEXresData 9 2 2" xfId="6905"/>
    <cellStyle name="SAPBEXresData 9 2 2 2" xfId="4614"/>
    <cellStyle name="SAPBEXresData 9 2 2 3" xfId="15293"/>
    <cellStyle name="SAPBEXresData 9 2 2 4" xfId="19548"/>
    <cellStyle name="SAPBEXresData 9 2 2 5" xfId="23812"/>
    <cellStyle name="SAPBEXresData 9 2 2 6" xfId="27936"/>
    <cellStyle name="SAPBEXresData 9 2 3" xfId="8143"/>
    <cellStyle name="SAPBEXresData 9 2 3 2" xfId="12160"/>
    <cellStyle name="SAPBEXresData 9 2 3 3" xfId="16530"/>
    <cellStyle name="SAPBEXresData 9 2 3 4" xfId="20777"/>
    <cellStyle name="SAPBEXresData 9 2 3 5" xfId="25036"/>
    <cellStyle name="SAPBEXresData 9 2 3 6" xfId="29143"/>
    <cellStyle name="SAPBEXresData 9 2 4" xfId="11595"/>
    <cellStyle name="SAPBEXresData 9 2 5" xfId="14039"/>
    <cellStyle name="SAPBEXresData 9 2 6" xfId="18282"/>
    <cellStyle name="SAPBEXresData 9 2 7" xfId="22595"/>
    <cellStyle name="SAPBEXresData 9 2 8" xfId="26731"/>
    <cellStyle name="SAPBEXresData 9 3" xfId="5292"/>
    <cellStyle name="SAPBEXresData 9 3 2" xfId="6562"/>
    <cellStyle name="SAPBEXresData 9 3 2 2" xfId="11222"/>
    <cellStyle name="SAPBEXresData 9 3 2 3" xfId="14951"/>
    <cellStyle name="SAPBEXresData 9 3 2 4" xfId="19206"/>
    <cellStyle name="SAPBEXresData 9 3 2 5" xfId="23470"/>
    <cellStyle name="SAPBEXresData 9 3 2 6" xfId="27594"/>
    <cellStyle name="SAPBEXresData 9 3 3" xfId="7800"/>
    <cellStyle name="SAPBEXresData 9 3 3 2" xfId="8921"/>
    <cellStyle name="SAPBEXresData 9 3 3 3" xfId="16187"/>
    <cellStyle name="SAPBEXresData 9 3 3 4" xfId="20434"/>
    <cellStyle name="SAPBEXresData 9 3 3 5" xfId="24693"/>
    <cellStyle name="SAPBEXresData 9 3 3 6" xfId="28800"/>
    <cellStyle name="SAPBEXresData 9 3 4" xfId="8805"/>
    <cellStyle name="SAPBEXresData 9 3 5" xfId="13695"/>
    <cellStyle name="SAPBEXresData 9 3 6" xfId="17939"/>
    <cellStyle name="SAPBEXresData 9 3 7" xfId="22251"/>
    <cellStyle name="SAPBEXresData 9 3 8" xfId="26388"/>
    <cellStyle name="SAPBEXresData 9 4" xfId="9570"/>
    <cellStyle name="SAPBEXresData 9 5" xfId="12965"/>
    <cellStyle name="SAPBEXresData 9 6" xfId="17245"/>
    <cellStyle name="SAPBEXresData 9 7" xfId="21540"/>
    <cellStyle name="SAPBEXresData 9 8" xfId="25734"/>
    <cellStyle name="SAPBEXresDataEmph" xfId="138"/>
    <cellStyle name="SAPBEXresDataEmph 10" xfId="3724"/>
    <cellStyle name="SAPBEXresDataEmph 10 2" xfId="5635"/>
    <cellStyle name="SAPBEXresDataEmph 10 2 2" xfId="6903"/>
    <cellStyle name="SAPBEXresDataEmph 10 2 2 2" xfId="9522"/>
    <cellStyle name="SAPBEXresDataEmph 10 2 2 3" xfId="15291"/>
    <cellStyle name="SAPBEXresDataEmph 10 2 2 4" xfId="19546"/>
    <cellStyle name="SAPBEXresDataEmph 10 2 2 5" xfId="23810"/>
    <cellStyle name="SAPBEXresDataEmph 10 2 2 6" xfId="27934"/>
    <cellStyle name="SAPBEXresDataEmph 10 2 3" xfId="8141"/>
    <cellStyle name="SAPBEXresDataEmph 10 2 3 2" xfId="12148"/>
    <cellStyle name="SAPBEXresDataEmph 10 2 3 3" xfId="16528"/>
    <cellStyle name="SAPBEXresDataEmph 10 2 3 4" xfId="20775"/>
    <cellStyle name="SAPBEXresDataEmph 10 2 3 5" xfId="25034"/>
    <cellStyle name="SAPBEXresDataEmph 10 2 3 6" xfId="29141"/>
    <cellStyle name="SAPBEXresDataEmph 10 2 4" xfId="9599"/>
    <cellStyle name="SAPBEXresDataEmph 10 2 5" xfId="14037"/>
    <cellStyle name="SAPBEXresDataEmph 10 2 6" xfId="18280"/>
    <cellStyle name="SAPBEXresDataEmph 10 2 7" xfId="22593"/>
    <cellStyle name="SAPBEXresDataEmph 10 2 8" xfId="26729"/>
    <cellStyle name="SAPBEXresDataEmph 10 3" xfId="5294"/>
    <cellStyle name="SAPBEXresDataEmph 10 3 2" xfId="6564"/>
    <cellStyle name="SAPBEXresDataEmph 10 3 2 2" xfId="10835"/>
    <cellStyle name="SAPBEXresDataEmph 10 3 2 3" xfId="14953"/>
    <cellStyle name="SAPBEXresDataEmph 10 3 2 4" xfId="19208"/>
    <cellStyle name="SAPBEXresDataEmph 10 3 2 5" xfId="23472"/>
    <cellStyle name="SAPBEXresDataEmph 10 3 2 6" xfId="27596"/>
    <cellStyle name="SAPBEXresDataEmph 10 3 3" xfId="7802"/>
    <cellStyle name="SAPBEXresDataEmph 10 3 3 2" xfId="11039"/>
    <cellStyle name="SAPBEXresDataEmph 10 3 3 3" xfId="16189"/>
    <cellStyle name="SAPBEXresDataEmph 10 3 3 4" xfId="20436"/>
    <cellStyle name="SAPBEXresDataEmph 10 3 3 5" xfId="24695"/>
    <cellStyle name="SAPBEXresDataEmph 10 3 3 6" xfId="28802"/>
    <cellStyle name="SAPBEXresDataEmph 10 3 4" xfId="11394"/>
    <cellStyle name="SAPBEXresDataEmph 10 3 5" xfId="13697"/>
    <cellStyle name="SAPBEXresDataEmph 10 3 6" xfId="17941"/>
    <cellStyle name="SAPBEXresDataEmph 10 3 7" xfId="22253"/>
    <cellStyle name="SAPBEXresDataEmph 10 3 8" xfId="26390"/>
    <cellStyle name="SAPBEXresDataEmph 10 4" xfId="11279"/>
    <cellStyle name="SAPBEXresDataEmph 10 5" xfId="12966"/>
    <cellStyle name="SAPBEXresDataEmph 10 6" xfId="17246"/>
    <cellStyle name="SAPBEXresDataEmph 10 7" xfId="21541"/>
    <cellStyle name="SAPBEXresDataEmph 10 8" xfId="25735"/>
    <cellStyle name="SAPBEXresDataEmph 11" xfId="3314"/>
    <cellStyle name="SAPBEXresDataEmph 11 2" xfId="5634"/>
    <cellStyle name="SAPBEXresDataEmph 11 2 2" xfId="6902"/>
    <cellStyle name="SAPBEXresDataEmph 11 2 2 2" xfId="11956"/>
    <cellStyle name="SAPBEXresDataEmph 11 2 2 3" xfId="15290"/>
    <cellStyle name="SAPBEXresDataEmph 11 2 2 4" xfId="19545"/>
    <cellStyle name="SAPBEXresDataEmph 11 2 2 5" xfId="23809"/>
    <cellStyle name="SAPBEXresDataEmph 11 2 2 6" xfId="27933"/>
    <cellStyle name="SAPBEXresDataEmph 11 2 3" xfId="8140"/>
    <cellStyle name="SAPBEXresDataEmph 11 2 3 2" xfId="11029"/>
    <cellStyle name="SAPBEXresDataEmph 11 2 3 3" xfId="16527"/>
    <cellStyle name="SAPBEXresDataEmph 11 2 3 4" xfId="20774"/>
    <cellStyle name="SAPBEXresDataEmph 11 2 3 5" xfId="25033"/>
    <cellStyle name="SAPBEXresDataEmph 11 2 3 6" xfId="29140"/>
    <cellStyle name="SAPBEXresDataEmph 11 2 4" xfId="4531"/>
    <cellStyle name="SAPBEXresDataEmph 11 2 5" xfId="14036"/>
    <cellStyle name="SAPBEXresDataEmph 11 2 6" xfId="18279"/>
    <cellStyle name="SAPBEXresDataEmph 11 2 7" xfId="22592"/>
    <cellStyle name="SAPBEXresDataEmph 11 2 8" xfId="26728"/>
    <cellStyle name="SAPBEXresDataEmph 11 3" xfId="5295"/>
    <cellStyle name="SAPBEXresDataEmph 11 3 2" xfId="6565"/>
    <cellStyle name="SAPBEXresDataEmph 11 3 2 2" xfId="4293"/>
    <cellStyle name="SAPBEXresDataEmph 11 3 2 3" xfId="14954"/>
    <cellStyle name="SAPBEXresDataEmph 11 3 2 4" xfId="19209"/>
    <cellStyle name="SAPBEXresDataEmph 11 3 2 5" xfId="23473"/>
    <cellStyle name="SAPBEXresDataEmph 11 3 2 6" xfId="27597"/>
    <cellStyle name="SAPBEXresDataEmph 11 3 3" xfId="7803"/>
    <cellStyle name="SAPBEXresDataEmph 11 3 3 2" xfId="8897"/>
    <cellStyle name="SAPBEXresDataEmph 11 3 3 3" xfId="16190"/>
    <cellStyle name="SAPBEXresDataEmph 11 3 3 4" xfId="20437"/>
    <cellStyle name="SAPBEXresDataEmph 11 3 3 5" xfId="24696"/>
    <cellStyle name="SAPBEXresDataEmph 11 3 3 6" xfId="28803"/>
    <cellStyle name="SAPBEXresDataEmph 11 3 4" xfId="10908"/>
    <cellStyle name="SAPBEXresDataEmph 11 3 5" xfId="13698"/>
    <cellStyle name="SAPBEXresDataEmph 11 3 6" xfId="17942"/>
    <cellStyle name="SAPBEXresDataEmph 11 3 7" xfId="22254"/>
    <cellStyle name="SAPBEXresDataEmph 11 3 8" xfId="26391"/>
    <cellStyle name="SAPBEXresDataEmph 11 4" xfId="9321"/>
    <cellStyle name="SAPBEXresDataEmph 11 5" xfId="12967"/>
    <cellStyle name="SAPBEXresDataEmph 11 6" xfId="17247"/>
    <cellStyle name="SAPBEXresDataEmph 11 7" xfId="21542"/>
    <cellStyle name="SAPBEXresDataEmph 11 8" xfId="25736"/>
    <cellStyle name="SAPBEXresDataEmph 12" xfId="3463"/>
    <cellStyle name="SAPBEXresDataEmph 12 2" xfId="5633"/>
    <cellStyle name="SAPBEXresDataEmph 12 2 2" xfId="6901"/>
    <cellStyle name="SAPBEXresDataEmph 12 2 2 2" xfId="7398"/>
    <cellStyle name="SAPBEXresDataEmph 12 2 2 3" xfId="15289"/>
    <cellStyle name="SAPBEXresDataEmph 12 2 2 4" xfId="19544"/>
    <cellStyle name="SAPBEXresDataEmph 12 2 2 5" xfId="23808"/>
    <cellStyle name="SAPBEXresDataEmph 12 2 2 6" xfId="27932"/>
    <cellStyle name="SAPBEXresDataEmph 12 2 3" xfId="8139"/>
    <cellStyle name="SAPBEXresDataEmph 12 2 3 2" xfId="12157"/>
    <cellStyle name="SAPBEXresDataEmph 12 2 3 3" xfId="16526"/>
    <cellStyle name="SAPBEXresDataEmph 12 2 3 4" xfId="20773"/>
    <cellStyle name="SAPBEXresDataEmph 12 2 3 5" xfId="25032"/>
    <cellStyle name="SAPBEXresDataEmph 12 2 3 6" xfId="29139"/>
    <cellStyle name="SAPBEXresDataEmph 12 2 4" xfId="11681"/>
    <cellStyle name="SAPBEXresDataEmph 12 2 5" xfId="14035"/>
    <cellStyle name="SAPBEXresDataEmph 12 2 6" xfId="18278"/>
    <cellStyle name="SAPBEXresDataEmph 12 2 7" xfId="22591"/>
    <cellStyle name="SAPBEXresDataEmph 12 2 8" xfId="26727"/>
    <cellStyle name="SAPBEXresDataEmph 12 3" xfId="5296"/>
    <cellStyle name="SAPBEXresDataEmph 12 3 2" xfId="6566"/>
    <cellStyle name="SAPBEXresDataEmph 12 3 2 2" xfId="3912"/>
    <cellStyle name="SAPBEXresDataEmph 12 3 2 3" xfId="14955"/>
    <cellStyle name="SAPBEXresDataEmph 12 3 2 4" xfId="19210"/>
    <cellStyle name="SAPBEXresDataEmph 12 3 2 5" xfId="23474"/>
    <cellStyle name="SAPBEXresDataEmph 12 3 2 6" xfId="27598"/>
    <cellStyle name="SAPBEXresDataEmph 12 3 3" xfId="7804"/>
    <cellStyle name="SAPBEXresDataEmph 12 3 3 2" xfId="9355"/>
    <cellStyle name="SAPBEXresDataEmph 12 3 3 3" xfId="16191"/>
    <cellStyle name="SAPBEXresDataEmph 12 3 3 4" xfId="20438"/>
    <cellStyle name="SAPBEXresDataEmph 12 3 3 5" xfId="24697"/>
    <cellStyle name="SAPBEXresDataEmph 12 3 3 6" xfId="28804"/>
    <cellStyle name="SAPBEXresDataEmph 12 3 4" xfId="4315"/>
    <cellStyle name="SAPBEXresDataEmph 12 3 5" xfId="13699"/>
    <cellStyle name="SAPBEXresDataEmph 12 3 6" xfId="17943"/>
    <cellStyle name="SAPBEXresDataEmph 12 3 7" xfId="22255"/>
    <cellStyle name="SAPBEXresDataEmph 12 3 8" xfId="26392"/>
    <cellStyle name="SAPBEXresDataEmph 12 4" xfId="8680"/>
    <cellStyle name="SAPBEXresDataEmph 12 5" xfId="12968"/>
    <cellStyle name="SAPBEXresDataEmph 12 6" xfId="17248"/>
    <cellStyle name="SAPBEXresDataEmph 12 7" xfId="21543"/>
    <cellStyle name="SAPBEXresDataEmph 12 8" xfId="25737"/>
    <cellStyle name="SAPBEXresDataEmph 13" xfId="3260"/>
    <cellStyle name="SAPBEXresDataEmph 13 2" xfId="5632"/>
    <cellStyle name="SAPBEXresDataEmph 13 2 2" xfId="6900"/>
    <cellStyle name="SAPBEXresDataEmph 13 2 2 2" xfId="4223"/>
    <cellStyle name="SAPBEXresDataEmph 13 2 2 3" xfId="15288"/>
    <cellStyle name="SAPBEXresDataEmph 13 2 2 4" xfId="19543"/>
    <cellStyle name="SAPBEXresDataEmph 13 2 2 5" xfId="23807"/>
    <cellStyle name="SAPBEXresDataEmph 13 2 2 6" xfId="27931"/>
    <cellStyle name="SAPBEXresDataEmph 13 2 3" xfId="8138"/>
    <cellStyle name="SAPBEXresDataEmph 13 2 3 2" xfId="11936"/>
    <cellStyle name="SAPBEXresDataEmph 13 2 3 3" xfId="16525"/>
    <cellStyle name="SAPBEXresDataEmph 13 2 3 4" xfId="20772"/>
    <cellStyle name="SAPBEXresDataEmph 13 2 3 5" xfId="25031"/>
    <cellStyle name="SAPBEXresDataEmph 13 2 3 6" xfId="29138"/>
    <cellStyle name="SAPBEXresDataEmph 13 2 4" xfId="8858"/>
    <cellStyle name="SAPBEXresDataEmph 13 2 5" xfId="14034"/>
    <cellStyle name="SAPBEXresDataEmph 13 2 6" xfId="18277"/>
    <cellStyle name="SAPBEXresDataEmph 13 2 7" xfId="22590"/>
    <cellStyle name="SAPBEXresDataEmph 13 2 8" xfId="26726"/>
    <cellStyle name="SAPBEXresDataEmph 13 3" xfId="5297"/>
    <cellStyle name="SAPBEXresDataEmph 13 3 2" xfId="6567"/>
    <cellStyle name="SAPBEXresDataEmph 13 3 2 2" xfId="8618"/>
    <cellStyle name="SAPBEXresDataEmph 13 3 2 3" xfId="14956"/>
    <cellStyle name="SAPBEXresDataEmph 13 3 2 4" xfId="19211"/>
    <cellStyle name="SAPBEXresDataEmph 13 3 2 5" xfId="23475"/>
    <cellStyle name="SAPBEXresDataEmph 13 3 2 6" xfId="27599"/>
    <cellStyle name="SAPBEXresDataEmph 13 3 3" xfId="7805"/>
    <cellStyle name="SAPBEXresDataEmph 13 3 3 2" xfId="12099"/>
    <cellStyle name="SAPBEXresDataEmph 13 3 3 3" xfId="16192"/>
    <cellStyle name="SAPBEXresDataEmph 13 3 3 4" xfId="20439"/>
    <cellStyle name="SAPBEXresDataEmph 13 3 3 5" xfId="24698"/>
    <cellStyle name="SAPBEXresDataEmph 13 3 3 6" xfId="28805"/>
    <cellStyle name="SAPBEXresDataEmph 13 3 4" xfId="10176"/>
    <cellStyle name="SAPBEXresDataEmph 13 3 5" xfId="13700"/>
    <cellStyle name="SAPBEXresDataEmph 13 3 6" xfId="17944"/>
    <cellStyle name="SAPBEXresDataEmph 13 3 7" xfId="22256"/>
    <cellStyle name="SAPBEXresDataEmph 13 3 8" xfId="26393"/>
    <cellStyle name="SAPBEXresDataEmph 13 4" xfId="8837"/>
    <cellStyle name="SAPBEXresDataEmph 13 5" xfId="12969"/>
    <cellStyle name="SAPBEXresDataEmph 13 6" xfId="17249"/>
    <cellStyle name="SAPBEXresDataEmph 13 7" xfId="21544"/>
    <cellStyle name="SAPBEXresDataEmph 13 8" xfId="25738"/>
    <cellStyle name="SAPBEXresDataEmph 14" xfId="3528"/>
    <cellStyle name="SAPBEXresDataEmph 14 2" xfId="5631"/>
    <cellStyle name="SAPBEXresDataEmph 14 2 2" xfId="6899"/>
    <cellStyle name="SAPBEXresDataEmph 14 2 2 2" xfId="11906"/>
    <cellStyle name="SAPBEXresDataEmph 14 2 2 3" xfId="15287"/>
    <cellStyle name="SAPBEXresDataEmph 14 2 2 4" xfId="19542"/>
    <cellStyle name="SAPBEXresDataEmph 14 2 2 5" xfId="23806"/>
    <cellStyle name="SAPBEXresDataEmph 14 2 2 6" xfId="27930"/>
    <cellStyle name="SAPBEXresDataEmph 14 2 3" xfId="8137"/>
    <cellStyle name="SAPBEXresDataEmph 14 2 3 2" xfId="12161"/>
    <cellStyle name="SAPBEXresDataEmph 14 2 3 3" xfId="16524"/>
    <cellStyle name="SAPBEXresDataEmph 14 2 3 4" xfId="20771"/>
    <cellStyle name="SAPBEXresDataEmph 14 2 3 5" xfId="25030"/>
    <cellStyle name="SAPBEXresDataEmph 14 2 3 6" xfId="29137"/>
    <cellStyle name="SAPBEXresDataEmph 14 2 4" xfId="9858"/>
    <cellStyle name="SAPBEXresDataEmph 14 2 5" xfId="14033"/>
    <cellStyle name="SAPBEXresDataEmph 14 2 6" xfId="18276"/>
    <cellStyle name="SAPBEXresDataEmph 14 2 7" xfId="22589"/>
    <cellStyle name="SAPBEXresDataEmph 14 2 8" xfId="26725"/>
    <cellStyle name="SAPBEXresDataEmph 14 3" xfId="5298"/>
    <cellStyle name="SAPBEXresDataEmph 14 3 2" xfId="6568"/>
    <cellStyle name="SAPBEXresDataEmph 14 3 2 2" xfId="9941"/>
    <cellStyle name="SAPBEXresDataEmph 14 3 2 3" xfId="14957"/>
    <cellStyle name="SAPBEXresDataEmph 14 3 2 4" xfId="19212"/>
    <cellStyle name="SAPBEXresDataEmph 14 3 2 5" xfId="23476"/>
    <cellStyle name="SAPBEXresDataEmph 14 3 2 6" xfId="27600"/>
    <cellStyle name="SAPBEXresDataEmph 14 3 3" xfId="7806"/>
    <cellStyle name="SAPBEXresDataEmph 14 3 3 2" xfId="9918"/>
    <cellStyle name="SAPBEXresDataEmph 14 3 3 3" xfId="16193"/>
    <cellStyle name="SAPBEXresDataEmph 14 3 3 4" xfId="20440"/>
    <cellStyle name="SAPBEXresDataEmph 14 3 3 5" xfId="24699"/>
    <cellStyle name="SAPBEXresDataEmph 14 3 3 6" xfId="28806"/>
    <cellStyle name="SAPBEXresDataEmph 14 3 4" xfId="9756"/>
    <cellStyle name="SAPBEXresDataEmph 14 3 5" xfId="13701"/>
    <cellStyle name="SAPBEXresDataEmph 14 3 6" xfId="17945"/>
    <cellStyle name="SAPBEXresDataEmph 14 3 7" xfId="22257"/>
    <cellStyle name="SAPBEXresDataEmph 14 3 8" xfId="26394"/>
    <cellStyle name="SAPBEXresDataEmph 14 4" xfId="11701"/>
    <cellStyle name="SAPBEXresDataEmph 14 5" xfId="12970"/>
    <cellStyle name="SAPBEXresDataEmph 14 6" xfId="17250"/>
    <cellStyle name="SAPBEXresDataEmph 14 7" xfId="21545"/>
    <cellStyle name="SAPBEXresDataEmph 14 8" xfId="25739"/>
    <cellStyle name="SAPBEXresDataEmph 15" xfId="3273"/>
    <cellStyle name="SAPBEXresDataEmph 15 2" xfId="5630"/>
    <cellStyle name="SAPBEXresDataEmph 15 2 2" xfId="6898"/>
    <cellStyle name="SAPBEXresDataEmph 15 2 2 2" xfId="4613"/>
    <cellStyle name="SAPBEXresDataEmph 15 2 2 3" xfId="15286"/>
    <cellStyle name="SAPBEXresDataEmph 15 2 2 4" xfId="19541"/>
    <cellStyle name="SAPBEXresDataEmph 15 2 2 5" xfId="23805"/>
    <cellStyle name="SAPBEXresDataEmph 15 2 2 6" xfId="27929"/>
    <cellStyle name="SAPBEXresDataEmph 15 2 3" xfId="8136"/>
    <cellStyle name="SAPBEXresDataEmph 15 2 3 2" xfId="4413"/>
    <cellStyle name="SAPBEXresDataEmph 15 2 3 3" xfId="16523"/>
    <cellStyle name="SAPBEXresDataEmph 15 2 3 4" xfId="20770"/>
    <cellStyle name="SAPBEXresDataEmph 15 2 3 5" xfId="25029"/>
    <cellStyle name="SAPBEXresDataEmph 15 2 3 6" xfId="29136"/>
    <cellStyle name="SAPBEXresDataEmph 15 2 4" xfId="10467"/>
    <cellStyle name="SAPBEXresDataEmph 15 2 5" xfId="14032"/>
    <cellStyle name="SAPBEXresDataEmph 15 2 6" xfId="18275"/>
    <cellStyle name="SAPBEXresDataEmph 15 2 7" xfId="22588"/>
    <cellStyle name="SAPBEXresDataEmph 15 2 8" xfId="26724"/>
    <cellStyle name="SAPBEXresDataEmph 15 3" xfId="5299"/>
    <cellStyle name="SAPBEXresDataEmph 15 3 2" xfId="6569"/>
    <cellStyle name="SAPBEXresDataEmph 15 3 2 2" xfId="10094"/>
    <cellStyle name="SAPBEXresDataEmph 15 3 2 3" xfId="14958"/>
    <cellStyle name="SAPBEXresDataEmph 15 3 2 4" xfId="19213"/>
    <cellStyle name="SAPBEXresDataEmph 15 3 2 5" xfId="23477"/>
    <cellStyle name="SAPBEXresDataEmph 15 3 2 6" xfId="27601"/>
    <cellStyle name="SAPBEXresDataEmph 15 3 3" xfId="7807"/>
    <cellStyle name="SAPBEXresDataEmph 15 3 3 2" xfId="11774"/>
    <cellStyle name="SAPBEXresDataEmph 15 3 3 3" xfId="16194"/>
    <cellStyle name="SAPBEXresDataEmph 15 3 3 4" xfId="20441"/>
    <cellStyle name="SAPBEXresDataEmph 15 3 3 5" xfId="24700"/>
    <cellStyle name="SAPBEXresDataEmph 15 3 3 6" xfId="28807"/>
    <cellStyle name="SAPBEXresDataEmph 15 3 4" xfId="11880"/>
    <cellStyle name="SAPBEXresDataEmph 15 3 5" xfId="13702"/>
    <cellStyle name="SAPBEXresDataEmph 15 3 6" xfId="17946"/>
    <cellStyle name="SAPBEXresDataEmph 15 3 7" xfId="22258"/>
    <cellStyle name="SAPBEXresDataEmph 15 3 8" xfId="26395"/>
    <cellStyle name="SAPBEXresDataEmph 15 4" xfId="9720"/>
    <cellStyle name="SAPBEXresDataEmph 15 5" xfId="12971"/>
    <cellStyle name="SAPBEXresDataEmph 15 6" xfId="17251"/>
    <cellStyle name="SAPBEXresDataEmph 15 7" xfId="21546"/>
    <cellStyle name="SAPBEXresDataEmph 15 8" xfId="25740"/>
    <cellStyle name="SAPBEXresDataEmph 16" xfId="3745"/>
    <cellStyle name="SAPBEXresDataEmph 16 2" xfId="5629"/>
    <cellStyle name="SAPBEXresDataEmph 16 2 2" xfId="6897"/>
    <cellStyle name="SAPBEXresDataEmph 16 2 2 2" xfId="6110"/>
    <cellStyle name="SAPBEXresDataEmph 16 2 2 3" xfId="15285"/>
    <cellStyle name="SAPBEXresDataEmph 16 2 2 4" xfId="19540"/>
    <cellStyle name="SAPBEXresDataEmph 16 2 2 5" xfId="23804"/>
    <cellStyle name="SAPBEXresDataEmph 16 2 2 6" xfId="27928"/>
    <cellStyle name="SAPBEXresDataEmph 16 2 3" xfId="8135"/>
    <cellStyle name="SAPBEXresDataEmph 16 2 3 2" xfId="12156"/>
    <cellStyle name="SAPBEXresDataEmph 16 2 3 3" xfId="16522"/>
    <cellStyle name="SAPBEXresDataEmph 16 2 3 4" xfId="20769"/>
    <cellStyle name="SAPBEXresDataEmph 16 2 3 5" xfId="25028"/>
    <cellStyle name="SAPBEXresDataEmph 16 2 3 6" xfId="29135"/>
    <cellStyle name="SAPBEXresDataEmph 16 2 4" xfId="4202"/>
    <cellStyle name="SAPBEXresDataEmph 16 2 5" xfId="14031"/>
    <cellStyle name="SAPBEXresDataEmph 16 2 6" xfId="18274"/>
    <cellStyle name="SAPBEXresDataEmph 16 2 7" xfId="22587"/>
    <cellStyle name="SAPBEXresDataEmph 16 2 8" xfId="26723"/>
    <cellStyle name="SAPBEXresDataEmph 16 3" xfId="5300"/>
    <cellStyle name="SAPBEXresDataEmph 16 3 2" xfId="6570"/>
    <cellStyle name="SAPBEXresDataEmph 16 3 2 2" xfId="11579"/>
    <cellStyle name="SAPBEXresDataEmph 16 3 2 3" xfId="14959"/>
    <cellStyle name="SAPBEXresDataEmph 16 3 2 4" xfId="19214"/>
    <cellStyle name="SAPBEXresDataEmph 16 3 2 5" xfId="23478"/>
    <cellStyle name="SAPBEXresDataEmph 16 3 2 6" xfId="27602"/>
    <cellStyle name="SAPBEXresDataEmph 16 3 3" xfId="7808"/>
    <cellStyle name="SAPBEXresDataEmph 16 3 3 2" xfId="11558"/>
    <cellStyle name="SAPBEXresDataEmph 16 3 3 3" xfId="16195"/>
    <cellStyle name="SAPBEXresDataEmph 16 3 3 4" xfId="20442"/>
    <cellStyle name="SAPBEXresDataEmph 16 3 3 5" xfId="24701"/>
    <cellStyle name="SAPBEXresDataEmph 16 3 3 6" xfId="28808"/>
    <cellStyle name="SAPBEXresDataEmph 16 3 4" xfId="10606"/>
    <cellStyle name="SAPBEXresDataEmph 16 3 5" xfId="13703"/>
    <cellStyle name="SAPBEXresDataEmph 16 3 6" xfId="17947"/>
    <cellStyle name="SAPBEXresDataEmph 16 3 7" xfId="22259"/>
    <cellStyle name="SAPBEXresDataEmph 16 3 8" xfId="26396"/>
    <cellStyle name="SAPBEXresDataEmph 16 4" xfId="10738"/>
    <cellStyle name="SAPBEXresDataEmph 16 5" xfId="12972"/>
    <cellStyle name="SAPBEXresDataEmph 16 6" xfId="17252"/>
    <cellStyle name="SAPBEXresDataEmph 16 7" xfId="21547"/>
    <cellStyle name="SAPBEXresDataEmph 16 8" xfId="25741"/>
    <cellStyle name="SAPBEXresDataEmph 17" xfId="3778"/>
    <cellStyle name="SAPBEXresDataEmph 17 2" xfId="5628"/>
    <cellStyle name="SAPBEXresDataEmph 17 2 2" xfId="6896"/>
    <cellStyle name="SAPBEXresDataEmph 17 2 2 2" xfId="4273"/>
    <cellStyle name="SAPBEXresDataEmph 17 2 2 3" xfId="15284"/>
    <cellStyle name="SAPBEXresDataEmph 17 2 2 4" xfId="19539"/>
    <cellStyle name="SAPBEXresDataEmph 17 2 2 5" xfId="23803"/>
    <cellStyle name="SAPBEXresDataEmph 17 2 2 6" xfId="27927"/>
    <cellStyle name="SAPBEXresDataEmph 17 2 3" xfId="8134"/>
    <cellStyle name="SAPBEXresDataEmph 17 2 3 2" xfId="10331"/>
    <cellStyle name="SAPBEXresDataEmph 17 2 3 3" xfId="16521"/>
    <cellStyle name="SAPBEXresDataEmph 17 2 3 4" xfId="20768"/>
    <cellStyle name="SAPBEXresDataEmph 17 2 3 5" xfId="25027"/>
    <cellStyle name="SAPBEXresDataEmph 17 2 3 6" xfId="29134"/>
    <cellStyle name="SAPBEXresDataEmph 17 2 4" xfId="10761"/>
    <cellStyle name="SAPBEXresDataEmph 17 2 5" xfId="14030"/>
    <cellStyle name="SAPBEXresDataEmph 17 2 6" xfId="18273"/>
    <cellStyle name="SAPBEXresDataEmph 17 2 7" xfId="22586"/>
    <cellStyle name="SAPBEXresDataEmph 17 2 8" xfId="26722"/>
    <cellStyle name="SAPBEXresDataEmph 17 3" xfId="5301"/>
    <cellStyle name="SAPBEXresDataEmph 17 3 2" xfId="6571"/>
    <cellStyle name="SAPBEXresDataEmph 17 3 2 2" xfId="11961"/>
    <cellStyle name="SAPBEXresDataEmph 17 3 2 3" xfId="14960"/>
    <cellStyle name="SAPBEXresDataEmph 17 3 2 4" xfId="19215"/>
    <cellStyle name="SAPBEXresDataEmph 17 3 2 5" xfId="23479"/>
    <cellStyle name="SAPBEXresDataEmph 17 3 2 6" xfId="27603"/>
    <cellStyle name="SAPBEXresDataEmph 17 3 3" xfId="7809"/>
    <cellStyle name="SAPBEXresDataEmph 17 3 3 2" xfId="9909"/>
    <cellStyle name="SAPBEXresDataEmph 17 3 3 3" xfId="16196"/>
    <cellStyle name="SAPBEXresDataEmph 17 3 3 4" xfId="20443"/>
    <cellStyle name="SAPBEXresDataEmph 17 3 3 5" xfId="24702"/>
    <cellStyle name="SAPBEXresDataEmph 17 3 3 6" xfId="28809"/>
    <cellStyle name="SAPBEXresDataEmph 17 3 4" xfId="4841"/>
    <cellStyle name="SAPBEXresDataEmph 17 3 5" xfId="13704"/>
    <cellStyle name="SAPBEXresDataEmph 17 3 6" xfId="17948"/>
    <cellStyle name="SAPBEXresDataEmph 17 3 7" xfId="22260"/>
    <cellStyle name="SAPBEXresDataEmph 17 3 8" xfId="26397"/>
    <cellStyle name="SAPBEXresDataEmph 17 4" xfId="10148"/>
    <cellStyle name="SAPBEXresDataEmph 17 5" xfId="12973"/>
    <cellStyle name="SAPBEXresDataEmph 17 6" xfId="17253"/>
    <cellStyle name="SAPBEXresDataEmph 17 7" xfId="21548"/>
    <cellStyle name="SAPBEXresDataEmph 17 8" xfId="25742"/>
    <cellStyle name="SAPBEXresDataEmph 18" xfId="3339"/>
    <cellStyle name="SAPBEXresDataEmph 18 2" xfId="5627"/>
    <cellStyle name="SAPBEXresDataEmph 18 2 2" xfId="6895"/>
    <cellStyle name="SAPBEXresDataEmph 18 2 2 2" xfId="10830"/>
    <cellStyle name="SAPBEXresDataEmph 18 2 2 3" xfId="15283"/>
    <cellStyle name="SAPBEXresDataEmph 18 2 2 4" xfId="19538"/>
    <cellStyle name="SAPBEXresDataEmph 18 2 2 5" xfId="23802"/>
    <cellStyle name="SAPBEXresDataEmph 18 2 2 6" xfId="27926"/>
    <cellStyle name="SAPBEXresDataEmph 18 2 3" xfId="8133"/>
    <cellStyle name="SAPBEXresDataEmph 18 2 3 2" xfId="8915"/>
    <cellStyle name="SAPBEXresDataEmph 18 2 3 3" xfId="16520"/>
    <cellStyle name="SAPBEXresDataEmph 18 2 3 4" xfId="20767"/>
    <cellStyle name="SAPBEXresDataEmph 18 2 3 5" xfId="25026"/>
    <cellStyle name="SAPBEXresDataEmph 18 2 3 6" xfId="29133"/>
    <cellStyle name="SAPBEXresDataEmph 18 2 4" xfId="12045"/>
    <cellStyle name="SAPBEXresDataEmph 18 2 5" xfId="14029"/>
    <cellStyle name="SAPBEXresDataEmph 18 2 6" xfId="18272"/>
    <cellStyle name="SAPBEXresDataEmph 18 2 7" xfId="22585"/>
    <cellStyle name="SAPBEXresDataEmph 18 2 8" xfId="26721"/>
    <cellStyle name="SAPBEXresDataEmph 18 3" xfId="5302"/>
    <cellStyle name="SAPBEXresDataEmph 18 3 2" xfId="6572"/>
    <cellStyle name="SAPBEXresDataEmph 18 3 2 2" xfId="4292"/>
    <cellStyle name="SAPBEXresDataEmph 18 3 2 3" xfId="14961"/>
    <cellStyle name="SAPBEXresDataEmph 18 3 2 4" xfId="19216"/>
    <cellStyle name="SAPBEXresDataEmph 18 3 2 5" xfId="23480"/>
    <cellStyle name="SAPBEXresDataEmph 18 3 2 6" xfId="27604"/>
    <cellStyle name="SAPBEXresDataEmph 18 3 3" xfId="7810"/>
    <cellStyle name="SAPBEXresDataEmph 18 3 3 2" xfId="10059"/>
    <cellStyle name="SAPBEXresDataEmph 18 3 3 3" xfId="16197"/>
    <cellStyle name="SAPBEXresDataEmph 18 3 3 4" xfId="20444"/>
    <cellStyle name="SAPBEXresDataEmph 18 3 3 5" xfId="24703"/>
    <cellStyle name="SAPBEXresDataEmph 18 3 3 6" xfId="28810"/>
    <cellStyle name="SAPBEXresDataEmph 18 3 4" xfId="4455"/>
    <cellStyle name="SAPBEXresDataEmph 18 3 5" xfId="13705"/>
    <cellStyle name="SAPBEXresDataEmph 18 3 6" xfId="17949"/>
    <cellStyle name="SAPBEXresDataEmph 18 3 7" xfId="22261"/>
    <cellStyle name="SAPBEXresDataEmph 18 3 8" xfId="26398"/>
    <cellStyle name="SAPBEXresDataEmph 18 4" xfId="10483"/>
    <cellStyle name="SAPBEXresDataEmph 18 5" xfId="12974"/>
    <cellStyle name="SAPBEXresDataEmph 18 6" xfId="17254"/>
    <cellStyle name="SAPBEXresDataEmph 18 7" xfId="21549"/>
    <cellStyle name="SAPBEXresDataEmph 18 8" xfId="25743"/>
    <cellStyle name="SAPBEXresDataEmph 19" xfId="3405"/>
    <cellStyle name="SAPBEXresDataEmph 19 2" xfId="5626"/>
    <cellStyle name="SAPBEXresDataEmph 19 2 2" xfId="6894"/>
    <cellStyle name="SAPBEXresDataEmph 19 2 2 2" xfId="11436"/>
    <cellStyle name="SAPBEXresDataEmph 19 2 2 3" xfId="15282"/>
    <cellStyle name="SAPBEXresDataEmph 19 2 2 4" xfId="19537"/>
    <cellStyle name="SAPBEXresDataEmph 19 2 2 5" xfId="23801"/>
    <cellStyle name="SAPBEXresDataEmph 19 2 2 6" xfId="27925"/>
    <cellStyle name="SAPBEXresDataEmph 19 2 3" xfId="8132"/>
    <cellStyle name="SAPBEXresDataEmph 19 2 3 2" xfId="4403"/>
    <cellStyle name="SAPBEXresDataEmph 19 2 3 3" xfId="16519"/>
    <cellStyle name="SAPBEXresDataEmph 19 2 3 4" xfId="20766"/>
    <cellStyle name="SAPBEXresDataEmph 19 2 3 5" xfId="25025"/>
    <cellStyle name="SAPBEXresDataEmph 19 2 3 6" xfId="29132"/>
    <cellStyle name="SAPBEXresDataEmph 19 2 4" xfId="10550"/>
    <cellStyle name="SAPBEXresDataEmph 19 2 5" xfId="14028"/>
    <cellStyle name="SAPBEXresDataEmph 19 2 6" xfId="18271"/>
    <cellStyle name="SAPBEXresDataEmph 19 2 7" xfId="22584"/>
    <cellStyle name="SAPBEXresDataEmph 19 2 8" xfId="26720"/>
    <cellStyle name="SAPBEXresDataEmph 19 3" xfId="5303"/>
    <cellStyle name="SAPBEXresDataEmph 19 3 2" xfId="6573"/>
    <cellStyle name="SAPBEXresDataEmph 19 3 2 2" xfId="9375"/>
    <cellStyle name="SAPBEXresDataEmph 19 3 2 3" xfId="14962"/>
    <cellStyle name="SAPBEXresDataEmph 19 3 2 4" xfId="19217"/>
    <cellStyle name="SAPBEXresDataEmph 19 3 2 5" xfId="23481"/>
    <cellStyle name="SAPBEXresDataEmph 19 3 2 6" xfId="27605"/>
    <cellStyle name="SAPBEXresDataEmph 19 3 3" xfId="7811"/>
    <cellStyle name="SAPBEXresDataEmph 19 3 3 2" xfId="10515"/>
    <cellStyle name="SAPBEXresDataEmph 19 3 3 3" xfId="16198"/>
    <cellStyle name="SAPBEXresDataEmph 19 3 3 4" xfId="20445"/>
    <cellStyle name="SAPBEXresDataEmph 19 3 3 5" xfId="24704"/>
    <cellStyle name="SAPBEXresDataEmph 19 3 3 6" xfId="28811"/>
    <cellStyle name="SAPBEXresDataEmph 19 3 4" xfId="9549"/>
    <cellStyle name="SAPBEXresDataEmph 19 3 5" xfId="13706"/>
    <cellStyle name="SAPBEXresDataEmph 19 3 6" xfId="17950"/>
    <cellStyle name="SAPBEXresDataEmph 19 3 7" xfId="22262"/>
    <cellStyle name="SAPBEXresDataEmph 19 3 8" xfId="26399"/>
    <cellStyle name="SAPBEXresDataEmph 19 4" xfId="9838"/>
    <cellStyle name="SAPBEXresDataEmph 19 5" xfId="12975"/>
    <cellStyle name="SAPBEXresDataEmph 19 6" xfId="17255"/>
    <cellStyle name="SAPBEXresDataEmph 19 7" xfId="21550"/>
    <cellStyle name="SAPBEXresDataEmph 19 8" xfId="25744"/>
    <cellStyle name="SAPBEXresDataEmph 2" xfId="3351"/>
    <cellStyle name="SAPBEXresDataEmph 2 2" xfId="6050"/>
    <cellStyle name="SAPBEXresDataEmph 2 2 2" xfId="7318"/>
    <cellStyle name="SAPBEXresDataEmph 2 2 2 2" xfId="11652"/>
    <cellStyle name="SAPBEXresDataEmph 2 2 2 3" xfId="15706"/>
    <cellStyle name="SAPBEXresDataEmph 2 2 2 4" xfId="19961"/>
    <cellStyle name="SAPBEXresDataEmph 2 2 2 5" xfId="24225"/>
    <cellStyle name="SAPBEXresDataEmph 2 2 2 6" xfId="28349"/>
    <cellStyle name="SAPBEXresDataEmph 2 2 3" xfId="8556"/>
    <cellStyle name="SAPBEXresDataEmph 2 2 3 2" xfId="12257"/>
    <cellStyle name="SAPBEXresDataEmph 2 2 3 3" xfId="16943"/>
    <cellStyle name="SAPBEXresDataEmph 2 2 3 4" xfId="21190"/>
    <cellStyle name="SAPBEXresDataEmph 2 2 3 5" xfId="25449"/>
    <cellStyle name="SAPBEXresDataEmph 2 2 3 6" xfId="29556"/>
    <cellStyle name="SAPBEXresDataEmph 2 2 4" xfId="4209"/>
    <cellStyle name="SAPBEXresDataEmph 2 2 5" xfId="14452"/>
    <cellStyle name="SAPBEXresDataEmph 2 2 6" xfId="18695"/>
    <cellStyle name="SAPBEXresDataEmph 2 2 7" xfId="23008"/>
    <cellStyle name="SAPBEXresDataEmph 2 2 8" xfId="27144"/>
    <cellStyle name="SAPBEXresDataEmph 2 3" xfId="5304"/>
    <cellStyle name="SAPBEXresDataEmph 2 3 2" xfId="6574"/>
    <cellStyle name="SAPBEXresDataEmph 2 3 2 2" xfId="12020"/>
    <cellStyle name="SAPBEXresDataEmph 2 3 2 3" xfId="14963"/>
    <cellStyle name="SAPBEXresDataEmph 2 3 2 4" xfId="19218"/>
    <cellStyle name="SAPBEXresDataEmph 2 3 2 5" xfId="23482"/>
    <cellStyle name="SAPBEXresDataEmph 2 3 2 6" xfId="27606"/>
    <cellStyle name="SAPBEXresDataEmph 2 3 3" xfId="7812"/>
    <cellStyle name="SAPBEXresDataEmph 2 3 3 2" xfId="12100"/>
    <cellStyle name="SAPBEXresDataEmph 2 3 3 3" xfId="16199"/>
    <cellStyle name="SAPBEXresDataEmph 2 3 3 4" xfId="20446"/>
    <cellStyle name="SAPBEXresDataEmph 2 3 3 5" xfId="24705"/>
    <cellStyle name="SAPBEXresDataEmph 2 3 3 6" xfId="28812"/>
    <cellStyle name="SAPBEXresDataEmph 2 3 4" xfId="11305"/>
    <cellStyle name="SAPBEXresDataEmph 2 3 5" xfId="13707"/>
    <cellStyle name="SAPBEXresDataEmph 2 3 6" xfId="17951"/>
    <cellStyle name="SAPBEXresDataEmph 2 3 7" xfId="22263"/>
    <cellStyle name="SAPBEXresDataEmph 2 3 8" xfId="26400"/>
    <cellStyle name="SAPBEXresDataEmph 2 4" xfId="9999"/>
    <cellStyle name="SAPBEXresDataEmph 2 5" xfId="12976"/>
    <cellStyle name="SAPBEXresDataEmph 2 6" xfId="17256"/>
    <cellStyle name="SAPBEXresDataEmph 2 7" xfId="21551"/>
    <cellStyle name="SAPBEXresDataEmph 2 8" xfId="25745"/>
    <cellStyle name="SAPBEXresDataEmph 20" xfId="5636"/>
    <cellStyle name="SAPBEXresDataEmph 20 2" xfId="6904"/>
    <cellStyle name="SAPBEXresDataEmph 20 2 2" xfId="9369"/>
    <cellStyle name="SAPBEXresDataEmph 20 2 3" xfId="15292"/>
    <cellStyle name="SAPBEXresDataEmph 20 2 4" xfId="19547"/>
    <cellStyle name="SAPBEXresDataEmph 20 2 5" xfId="23811"/>
    <cellStyle name="SAPBEXresDataEmph 20 2 6" xfId="27935"/>
    <cellStyle name="SAPBEXresDataEmph 20 3" xfId="8142"/>
    <cellStyle name="SAPBEXresDataEmph 20 3 2" xfId="9642"/>
    <cellStyle name="SAPBEXresDataEmph 20 3 3" xfId="16529"/>
    <cellStyle name="SAPBEXresDataEmph 20 3 4" xfId="20776"/>
    <cellStyle name="SAPBEXresDataEmph 20 3 5" xfId="25035"/>
    <cellStyle name="SAPBEXresDataEmph 20 3 6" xfId="29142"/>
    <cellStyle name="SAPBEXresDataEmph 20 4" xfId="11249"/>
    <cellStyle name="SAPBEXresDataEmph 20 5" xfId="14038"/>
    <cellStyle name="SAPBEXresDataEmph 20 6" xfId="18281"/>
    <cellStyle name="SAPBEXresDataEmph 20 7" xfId="22594"/>
    <cellStyle name="SAPBEXresDataEmph 20 8" xfId="26730"/>
    <cellStyle name="SAPBEXresDataEmph 21" xfId="5293"/>
    <cellStyle name="SAPBEXresDataEmph 21 2" xfId="6563"/>
    <cellStyle name="SAPBEXresDataEmph 21 2 2" xfId="10451"/>
    <cellStyle name="SAPBEXresDataEmph 21 2 3" xfId="14952"/>
    <cellStyle name="SAPBEXresDataEmph 21 2 4" xfId="19207"/>
    <cellStyle name="SAPBEXresDataEmph 21 2 5" xfId="23471"/>
    <cellStyle name="SAPBEXresDataEmph 21 2 6" xfId="27595"/>
    <cellStyle name="SAPBEXresDataEmph 21 3" xfId="7801"/>
    <cellStyle name="SAPBEXresDataEmph 21 3 2" xfId="10429"/>
    <cellStyle name="SAPBEXresDataEmph 21 3 3" xfId="16188"/>
    <cellStyle name="SAPBEXresDataEmph 21 3 4" xfId="20435"/>
    <cellStyle name="SAPBEXresDataEmph 21 3 5" xfId="24694"/>
    <cellStyle name="SAPBEXresDataEmph 21 3 6" xfId="28801"/>
    <cellStyle name="SAPBEXresDataEmph 21 4" xfId="11735"/>
    <cellStyle name="SAPBEXresDataEmph 21 5" xfId="13696"/>
    <cellStyle name="SAPBEXresDataEmph 21 6" xfId="17940"/>
    <cellStyle name="SAPBEXresDataEmph 21 7" xfId="22252"/>
    <cellStyle name="SAPBEXresDataEmph 21 8" xfId="26389"/>
    <cellStyle name="SAPBEXresDataEmph 22" xfId="11380"/>
    <cellStyle name="SAPBEXresDataEmph 23" xfId="12300"/>
    <cellStyle name="SAPBEXresDataEmph 24" xfId="12311"/>
    <cellStyle name="SAPBEXresDataEmph 25" xfId="13159"/>
    <cellStyle name="SAPBEXresDataEmph 26" xfId="12450"/>
    <cellStyle name="SAPBEXresDataEmph 3" xfId="3696"/>
    <cellStyle name="SAPBEXresDataEmph 3 2" xfId="5625"/>
    <cellStyle name="SAPBEXresDataEmph 3 2 2" xfId="6893"/>
    <cellStyle name="SAPBEXresDataEmph 3 2 2 2" xfId="9469"/>
    <cellStyle name="SAPBEXresDataEmph 3 2 2 3" xfId="15281"/>
    <cellStyle name="SAPBEXresDataEmph 3 2 2 4" xfId="19536"/>
    <cellStyle name="SAPBEXresDataEmph 3 2 2 5" xfId="23800"/>
    <cellStyle name="SAPBEXresDataEmph 3 2 2 6" xfId="27924"/>
    <cellStyle name="SAPBEXresDataEmph 3 2 3" xfId="8131"/>
    <cellStyle name="SAPBEXresDataEmph 3 2 3 2" xfId="12140"/>
    <cellStyle name="SAPBEXresDataEmph 3 2 3 3" xfId="16518"/>
    <cellStyle name="SAPBEXresDataEmph 3 2 3 4" xfId="20765"/>
    <cellStyle name="SAPBEXresDataEmph 3 2 3 5" xfId="25024"/>
    <cellStyle name="SAPBEXresDataEmph 3 2 3 6" xfId="29131"/>
    <cellStyle name="SAPBEXresDataEmph 3 2 4" xfId="11833"/>
    <cellStyle name="SAPBEXresDataEmph 3 2 5" xfId="14027"/>
    <cellStyle name="SAPBEXresDataEmph 3 2 6" xfId="18270"/>
    <cellStyle name="SAPBEXresDataEmph 3 2 7" xfId="22583"/>
    <cellStyle name="SAPBEXresDataEmph 3 2 8" xfId="26719"/>
    <cellStyle name="SAPBEXresDataEmph 3 3" xfId="5305"/>
    <cellStyle name="SAPBEXresDataEmph 3 3 2" xfId="6575"/>
    <cellStyle name="SAPBEXresDataEmph 3 3 2 2" xfId="8782"/>
    <cellStyle name="SAPBEXresDataEmph 3 3 2 3" xfId="14964"/>
    <cellStyle name="SAPBEXresDataEmph 3 3 2 4" xfId="19219"/>
    <cellStyle name="SAPBEXresDataEmph 3 3 2 5" xfId="23483"/>
    <cellStyle name="SAPBEXresDataEmph 3 3 2 6" xfId="27607"/>
    <cellStyle name="SAPBEXresDataEmph 3 3 3" xfId="7813"/>
    <cellStyle name="SAPBEXresDataEmph 3 3 3 2" xfId="8760"/>
    <cellStyle name="SAPBEXresDataEmph 3 3 3 3" xfId="16200"/>
    <cellStyle name="SAPBEXresDataEmph 3 3 3 4" xfId="20447"/>
    <cellStyle name="SAPBEXresDataEmph 3 3 3 5" xfId="24706"/>
    <cellStyle name="SAPBEXresDataEmph 3 3 3 6" xfId="28813"/>
    <cellStyle name="SAPBEXresDataEmph 3 3 4" xfId="9755"/>
    <cellStyle name="SAPBEXresDataEmph 3 3 5" xfId="13708"/>
    <cellStyle name="SAPBEXresDataEmph 3 3 6" xfId="17952"/>
    <cellStyle name="SAPBEXresDataEmph 3 3 7" xfId="22264"/>
    <cellStyle name="SAPBEXresDataEmph 3 3 8" xfId="26401"/>
    <cellStyle name="SAPBEXresDataEmph 3 4" xfId="9001"/>
    <cellStyle name="SAPBEXresDataEmph 3 5" xfId="12977"/>
    <cellStyle name="SAPBEXresDataEmph 3 6" xfId="17257"/>
    <cellStyle name="SAPBEXresDataEmph 3 7" xfId="21552"/>
    <cellStyle name="SAPBEXresDataEmph 3 8" xfId="25746"/>
    <cellStyle name="SAPBEXresDataEmph 4" xfId="3498"/>
    <cellStyle name="SAPBEXresDataEmph 4 2" xfId="5624"/>
    <cellStyle name="SAPBEXresDataEmph 4 2 2" xfId="6892"/>
    <cellStyle name="SAPBEXresDataEmph 4 2 2 2" xfId="8775"/>
    <cellStyle name="SAPBEXresDataEmph 4 2 2 3" xfId="15280"/>
    <cellStyle name="SAPBEXresDataEmph 4 2 2 4" xfId="19535"/>
    <cellStyle name="SAPBEXresDataEmph 4 2 2 5" xfId="23799"/>
    <cellStyle name="SAPBEXresDataEmph 4 2 2 6" xfId="27923"/>
    <cellStyle name="SAPBEXresDataEmph 4 2 3" xfId="8130"/>
    <cellStyle name="SAPBEXresDataEmph 4 2 3 2" xfId="11359"/>
    <cellStyle name="SAPBEXresDataEmph 4 2 3 3" xfId="16517"/>
    <cellStyle name="SAPBEXresDataEmph 4 2 3 4" xfId="20764"/>
    <cellStyle name="SAPBEXresDataEmph 4 2 3 5" xfId="25023"/>
    <cellStyle name="SAPBEXresDataEmph 4 2 3 6" xfId="29130"/>
    <cellStyle name="SAPBEXresDataEmph 4 2 4" xfId="8700"/>
    <cellStyle name="SAPBEXresDataEmph 4 2 5" xfId="14026"/>
    <cellStyle name="SAPBEXresDataEmph 4 2 6" xfId="18269"/>
    <cellStyle name="SAPBEXresDataEmph 4 2 7" xfId="22582"/>
    <cellStyle name="SAPBEXresDataEmph 4 2 8" xfId="26718"/>
    <cellStyle name="SAPBEXresDataEmph 4 3" xfId="5306"/>
    <cellStyle name="SAPBEXresDataEmph 4 3 2" xfId="6576"/>
    <cellStyle name="SAPBEXresDataEmph 4 3 2 2" xfId="8931"/>
    <cellStyle name="SAPBEXresDataEmph 4 3 2 3" xfId="14965"/>
    <cellStyle name="SAPBEXresDataEmph 4 3 2 4" xfId="19220"/>
    <cellStyle name="SAPBEXresDataEmph 4 3 2 5" xfId="23484"/>
    <cellStyle name="SAPBEXresDataEmph 4 3 2 6" xfId="27608"/>
    <cellStyle name="SAPBEXresDataEmph 4 3 3" xfId="7814"/>
    <cellStyle name="SAPBEXresDataEmph 4 3 3 2" xfId="10646"/>
    <cellStyle name="SAPBEXresDataEmph 4 3 3 3" xfId="16201"/>
    <cellStyle name="SAPBEXresDataEmph 4 3 3 4" xfId="20448"/>
    <cellStyle name="SAPBEXresDataEmph 4 3 3 5" xfId="24707"/>
    <cellStyle name="SAPBEXresDataEmph 4 3 3 6" xfId="28814"/>
    <cellStyle name="SAPBEXresDataEmph 4 3 4" xfId="10755"/>
    <cellStyle name="SAPBEXresDataEmph 4 3 5" xfId="13709"/>
    <cellStyle name="SAPBEXresDataEmph 4 3 6" xfId="17953"/>
    <cellStyle name="SAPBEXresDataEmph 4 3 7" xfId="22265"/>
    <cellStyle name="SAPBEXresDataEmph 4 3 8" xfId="26402"/>
    <cellStyle name="SAPBEXresDataEmph 4 4" xfId="10892"/>
    <cellStyle name="SAPBEXresDataEmph 4 5" xfId="12978"/>
    <cellStyle name="SAPBEXresDataEmph 4 6" xfId="17258"/>
    <cellStyle name="SAPBEXresDataEmph 4 7" xfId="21553"/>
    <cellStyle name="SAPBEXresDataEmph 4 8" xfId="25747"/>
    <cellStyle name="SAPBEXresDataEmph 5" xfId="3889"/>
    <cellStyle name="SAPBEXresDataEmph 5 2" xfId="5623"/>
    <cellStyle name="SAPBEXresDataEmph 5 2 2" xfId="6891"/>
    <cellStyle name="SAPBEXresDataEmph 5 2 2 2" xfId="4612"/>
    <cellStyle name="SAPBEXresDataEmph 5 2 2 3" xfId="15279"/>
    <cellStyle name="SAPBEXresDataEmph 5 2 2 4" xfId="19534"/>
    <cellStyle name="SAPBEXresDataEmph 5 2 2 5" xfId="23798"/>
    <cellStyle name="SAPBEXresDataEmph 5 2 2 6" xfId="27922"/>
    <cellStyle name="SAPBEXresDataEmph 5 2 3" xfId="8129"/>
    <cellStyle name="SAPBEXresDataEmph 5 2 3 2" xfId="10065"/>
    <cellStyle name="SAPBEXresDataEmph 5 2 3 3" xfId="16516"/>
    <cellStyle name="SAPBEXresDataEmph 5 2 3 4" xfId="20763"/>
    <cellStyle name="SAPBEXresDataEmph 5 2 3 5" xfId="25022"/>
    <cellStyle name="SAPBEXresDataEmph 5 2 3 6" xfId="29129"/>
    <cellStyle name="SAPBEXresDataEmph 5 2 4" xfId="9304"/>
    <cellStyle name="SAPBEXresDataEmph 5 2 5" xfId="14025"/>
    <cellStyle name="SAPBEXresDataEmph 5 2 6" xfId="18268"/>
    <cellStyle name="SAPBEXresDataEmph 5 2 7" xfId="22581"/>
    <cellStyle name="SAPBEXresDataEmph 5 2 8" xfId="26717"/>
    <cellStyle name="SAPBEXresDataEmph 5 3" xfId="5307"/>
    <cellStyle name="SAPBEXresDataEmph 5 3 2" xfId="6577"/>
    <cellStyle name="SAPBEXresDataEmph 5 3 2 2" xfId="9136"/>
    <cellStyle name="SAPBEXresDataEmph 5 3 2 3" xfId="14966"/>
    <cellStyle name="SAPBEXresDataEmph 5 3 2 4" xfId="19221"/>
    <cellStyle name="SAPBEXresDataEmph 5 3 2 5" xfId="23485"/>
    <cellStyle name="SAPBEXresDataEmph 5 3 2 6" xfId="27609"/>
    <cellStyle name="SAPBEXresDataEmph 5 3 3" xfId="7815"/>
    <cellStyle name="SAPBEXresDataEmph 5 3 3 2" xfId="9159"/>
    <cellStyle name="SAPBEXresDataEmph 5 3 3 3" xfId="16202"/>
    <cellStyle name="SAPBEXresDataEmph 5 3 3 4" xfId="20449"/>
    <cellStyle name="SAPBEXresDataEmph 5 3 3 5" xfId="24708"/>
    <cellStyle name="SAPBEXresDataEmph 5 3 3 6" xfId="28815"/>
    <cellStyle name="SAPBEXresDataEmph 5 3 4" xfId="9444"/>
    <cellStyle name="SAPBEXresDataEmph 5 3 5" xfId="13710"/>
    <cellStyle name="SAPBEXresDataEmph 5 3 6" xfId="17954"/>
    <cellStyle name="SAPBEXresDataEmph 5 3 7" xfId="22266"/>
    <cellStyle name="SAPBEXresDataEmph 5 3 8" xfId="26403"/>
    <cellStyle name="SAPBEXresDataEmph 5 4" xfId="11872"/>
    <cellStyle name="SAPBEXresDataEmph 5 5" xfId="12979"/>
    <cellStyle name="SAPBEXresDataEmph 5 6" xfId="17259"/>
    <cellStyle name="SAPBEXresDataEmph 5 7" xfId="21554"/>
    <cellStyle name="SAPBEXresDataEmph 5 8" xfId="25748"/>
    <cellStyle name="SAPBEXresDataEmph 6" xfId="3427"/>
    <cellStyle name="SAPBEXresDataEmph 6 2" xfId="5622"/>
    <cellStyle name="SAPBEXresDataEmph 6 2 2" xfId="6890"/>
    <cellStyle name="SAPBEXresDataEmph 6 2 2 2" xfId="11335"/>
    <cellStyle name="SAPBEXresDataEmph 6 2 2 3" xfId="15278"/>
    <cellStyle name="SAPBEXresDataEmph 6 2 2 4" xfId="19533"/>
    <cellStyle name="SAPBEXresDataEmph 6 2 2 5" xfId="23797"/>
    <cellStyle name="SAPBEXresDataEmph 6 2 2 6" xfId="27921"/>
    <cellStyle name="SAPBEXresDataEmph 6 2 3" xfId="8128"/>
    <cellStyle name="SAPBEXresDataEmph 6 2 3 2" xfId="9903"/>
    <cellStyle name="SAPBEXresDataEmph 6 2 3 3" xfId="16515"/>
    <cellStyle name="SAPBEXresDataEmph 6 2 3 4" xfId="20762"/>
    <cellStyle name="SAPBEXresDataEmph 6 2 3 5" xfId="25021"/>
    <cellStyle name="SAPBEXresDataEmph 6 2 3 6" xfId="29128"/>
    <cellStyle name="SAPBEXresDataEmph 6 2 4" xfId="9205"/>
    <cellStyle name="SAPBEXresDataEmph 6 2 5" xfId="14024"/>
    <cellStyle name="SAPBEXresDataEmph 6 2 6" xfId="18267"/>
    <cellStyle name="SAPBEXresDataEmph 6 2 7" xfId="22580"/>
    <cellStyle name="SAPBEXresDataEmph 6 2 8" xfId="26716"/>
    <cellStyle name="SAPBEXresDataEmph 6 3" xfId="5308"/>
    <cellStyle name="SAPBEXresDataEmph 6 3 2" xfId="6578"/>
    <cellStyle name="SAPBEXresDataEmph 6 3 2 2" xfId="8718"/>
    <cellStyle name="SAPBEXresDataEmph 6 3 2 3" xfId="14967"/>
    <cellStyle name="SAPBEXresDataEmph 6 3 2 4" xfId="19222"/>
    <cellStyle name="SAPBEXresDataEmph 6 3 2 5" xfId="23486"/>
    <cellStyle name="SAPBEXresDataEmph 6 3 2 6" xfId="27610"/>
    <cellStyle name="SAPBEXresDataEmph 6 3 3" xfId="7816"/>
    <cellStyle name="SAPBEXresDataEmph 6 3 3 2" xfId="8751"/>
    <cellStyle name="SAPBEXresDataEmph 6 3 3 3" xfId="16203"/>
    <cellStyle name="SAPBEXresDataEmph 6 3 3 4" xfId="20450"/>
    <cellStyle name="SAPBEXresDataEmph 6 3 3 5" xfId="24709"/>
    <cellStyle name="SAPBEXresDataEmph 6 3 3 6" xfId="28816"/>
    <cellStyle name="SAPBEXresDataEmph 6 3 4" xfId="9310"/>
    <cellStyle name="SAPBEXresDataEmph 6 3 5" xfId="13711"/>
    <cellStyle name="SAPBEXresDataEmph 6 3 6" xfId="17955"/>
    <cellStyle name="SAPBEXresDataEmph 6 3 7" xfId="22267"/>
    <cellStyle name="SAPBEXresDataEmph 6 3 8" xfId="26404"/>
    <cellStyle name="SAPBEXresDataEmph 6 4" xfId="10603"/>
    <cellStyle name="SAPBEXresDataEmph 6 5" xfId="12980"/>
    <cellStyle name="SAPBEXresDataEmph 6 6" xfId="17260"/>
    <cellStyle name="SAPBEXresDataEmph 6 7" xfId="21555"/>
    <cellStyle name="SAPBEXresDataEmph 6 8" xfId="25749"/>
    <cellStyle name="SAPBEXresDataEmph 7" xfId="3817"/>
    <cellStyle name="SAPBEXresDataEmph 7 2" xfId="5621"/>
    <cellStyle name="SAPBEXresDataEmph 7 2 2" xfId="6889"/>
    <cellStyle name="SAPBEXresDataEmph 7 2 2 2" xfId="11171"/>
    <cellStyle name="SAPBEXresDataEmph 7 2 2 3" xfId="15277"/>
    <cellStyle name="SAPBEXresDataEmph 7 2 2 4" xfId="19532"/>
    <cellStyle name="SAPBEXresDataEmph 7 2 2 5" xfId="23796"/>
    <cellStyle name="SAPBEXresDataEmph 7 2 2 6" xfId="27920"/>
    <cellStyle name="SAPBEXresDataEmph 7 2 3" xfId="8127"/>
    <cellStyle name="SAPBEXresDataEmph 7 2 3 2" xfId="9167"/>
    <cellStyle name="SAPBEXresDataEmph 7 2 3 3" xfId="16514"/>
    <cellStyle name="SAPBEXresDataEmph 7 2 3 4" xfId="20761"/>
    <cellStyle name="SAPBEXresDataEmph 7 2 3 5" xfId="25020"/>
    <cellStyle name="SAPBEXresDataEmph 7 2 3 6" xfId="29127"/>
    <cellStyle name="SAPBEXresDataEmph 7 2 4" xfId="11886"/>
    <cellStyle name="SAPBEXresDataEmph 7 2 5" xfId="14023"/>
    <cellStyle name="SAPBEXresDataEmph 7 2 6" xfId="18266"/>
    <cellStyle name="SAPBEXresDataEmph 7 2 7" xfId="22579"/>
    <cellStyle name="SAPBEXresDataEmph 7 2 8" xfId="26715"/>
    <cellStyle name="SAPBEXresDataEmph 7 3" xfId="5309"/>
    <cellStyle name="SAPBEXresDataEmph 7 3 2" xfId="6579"/>
    <cellStyle name="SAPBEXresDataEmph 7 3 2 2" xfId="4291"/>
    <cellStyle name="SAPBEXresDataEmph 7 3 2 3" xfId="14968"/>
    <cellStyle name="SAPBEXresDataEmph 7 3 2 4" xfId="19223"/>
    <cellStyle name="SAPBEXresDataEmph 7 3 2 5" xfId="23487"/>
    <cellStyle name="SAPBEXresDataEmph 7 3 2 6" xfId="27611"/>
    <cellStyle name="SAPBEXresDataEmph 7 3 3" xfId="7817"/>
    <cellStyle name="SAPBEXresDataEmph 7 3 3 2" xfId="11188"/>
    <cellStyle name="SAPBEXresDataEmph 7 3 3 3" xfId="16204"/>
    <cellStyle name="SAPBEXresDataEmph 7 3 3 4" xfId="20451"/>
    <cellStyle name="SAPBEXresDataEmph 7 3 3 5" xfId="24710"/>
    <cellStyle name="SAPBEXresDataEmph 7 3 3 6" xfId="28817"/>
    <cellStyle name="SAPBEXresDataEmph 7 3 4" xfId="9693"/>
    <cellStyle name="SAPBEXresDataEmph 7 3 5" xfId="13712"/>
    <cellStyle name="SAPBEXresDataEmph 7 3 6" xfId="17956"/>
    <cellStyle name="SAPBEXresDataEmph 7 3 7" xfId="22268"/>
    <cellStyle name="SAPBEXresDataEmph 7 3 8" xfId="26405"/>
    <cellStyle name="SAPBEXresDataEmph 7 4" xfId="11611"/>
    <cellStyle name="SAPBEXresDataEmph 7 5" xfId="12981"/>
    <cellStyle name="SAPBEXresDataEmph 7 6" xfId="17261"/>
    <cellStyle name="SAPBEXresDataEmph 7 7" xfId="21556"/>
    <cellStyle name="SAPBEXresDataEmph 7 8" xfId="25750"/>
    <cellStyle name="SAPBEXresDataEmph 8" xfId="3227"/>
    <cellStyle name="SAPBEXresDataEmph 8 2" xfId="5620"/>
    <cellStyle name="SAPBEXresDataEmph 8 2 2" xfId="6888"/>
    <cellStyle name="SAPBEXresDataEmph 8 2 2 2" xfId="9668"/>
    <cellStyle name="SAPBEXresDataEmph 8 2 2 3" xfId="15276"/>
    <cellStyle name="SAPBEXresDataEmph 8 2 2 4" xfId="19531"/>
    <cellStyle name="SAPBEXresDataEmph 8 2 2 5" xfId="23795"/>
    <cellStyle name="SAPBEXresDataEmph 8 2 2 6" xfId="27919"/>
    <cellStyle name="SAPBEXresDataEmph 8 2 3" xfId="8126"/>
    <cellStyle name="SAPBEXresDataEmph 8 2 3 2" xfId="12162"/>
    <cellStyle name="SAPBEXresDataEmph 8 2 3 3" xfId="16513"/>
    <cellStyle name="SAPBEXresDataEmph 8 2 3 4" xfId="20760"/>
    <cellStyle name="SAPBEXresDataEmph 8 2 3 5" xfId="25019"/>
    <cellStyle name="SAPBEXresDataEmph 8 2 3 6" xfId="29126"/>
    <cellStyle name="SAPBEXresDataEmph 8 2 4" xfId="4530"/>
    <cellStyle name="SAPBEXresDataEmph 8 2 5" xfId="14022"/>
    <cellStyle name="SAPBEXresDataEmph 8 2 6" xfId="18265"/>
    <cellStyle name="SAPBEXresDataEmph 8 2 7" xfId="22578"/>
    <cellStyle name="SAPBEXresDataEmph 8 2 8" xfId="26714"/>
    <cellStyle name="SAPBEXresDataEmph 8 3" xfId="5310"/>
    <cellStyle name="SAPBEXresDataEmph 8 3 2" xfId="6580"/>
    <cellStyle name="SAPBEXresDataEmph 8 3 2 2" xfId="10536"/>
    <cellStyle name="SAPBEXresDataEmph 8 3 2 3" xfId="14969"/>
    <cellStyle name="SAPBEXresDataEmph 8 3 2 4" xfId="19224"/>
    <cellStyle name="SAPBEXresDataEmph 8 3 2 5" xfId="23488"/>
    <cellStyle name="SAPBEXresDataEmph 8 3 2 6" xfId="27612"/>
    <cellStyle name="SAPBEXresDataEmph 8 3 3" xfId="7818"/>
    <cellStyle name="SAPBEXresDataEmph 8 3 3 2" xfId="11644"/>
    <cellStyle name="SAPBEXresDataEmph 8 3 3 3" xfId="16205"/>
    <cellStyle name="SAPBEXresDataEmph 8 3 3 4" xfId="20452"/>
    <cellStyle name="SAPBEXresDataEmph 8 3 3 5" xfId="24711"/>
    <cellStyle name="SAPBEXresDataEmph 8 3 3 6" xfId="28818"/>
    <cellStyle name="SAPBEXresDataEmph 8 3 4" xfId="10711"/>
    <cellStyle name="SAPBEXresDataEmph 8 3 5" xfId="13713"/>
    <cellStyle name="SAPBEXresDataEmph 8 3 6" xfId="17957"/>
    <cellStyle name="SAPBEXresDataEmph 8 3 7" xfId="22269"/>
    <cellStyle name="SAPBEXresDataEmph 8 3 8" xfId="26406"/>
    <cellStyle name="SAPBEXresDataEmph 8 4" xfId="10923"/>
    <cellStyle name="SAPBEXresDataEmph 8 5" xfId="12982"/>
    <cellStyle name="SAPBEXresDataEmph 8 6" xfId="17262"/>
    <cellStyle name="SAPBEXresDataEmph 8 7" xfId="21557"/>
    <cellStyle name="SAPBEXresDataEmph 8 8" xfId="25751"/>
    <cellStyle name="SAPBEXresDataEmph 9" xfId="3295"/>
    <cellStyle name="SAPBEXresDataEmph 9 2" xfId="5619"/>
    <cellStyle name="SAPBEXresDataEmph 9 2 2" xfId="6887"/>
    <cellStyle name="SAPBEXresDataEmph 9 2 2 2" xfId="12049"/>
    <cellStyle name="SAPBEXresDataEmph 9 2 2 3" xfId="15275"/>
    <cellStyle name="SAPBEXresDataEmph 9 2 2 4" xfId="19530"/>
    <cellStyle name="SAPBEXresDataEmph 9 2 2 5" xfId="23794"/>
    <cellStyle name="SAPBEXresDataEmph 9 2 2 6" xfId="27918"/>
    <cellStyle name="SAPBEXresDataEmph 9 2 3" xfId="8125"/>
    <cellStyle name="SAPBEXresDataEmph 9 2 3 2" xfId="11550"/>
    <cellStyle name="SAPBEXresDataEmph 9 2 3 3" xfId="16512"/>
    <cellStyle name="SAPBEXresDataEmph 9 2 3 4" xfId="20759"/>
    <cellStyle name="SAPBEXresDataEmph 9 2 3 5" xfId="25018"/>
    <cellStyle name="SAPBEXresDataEmph 9 2 3 6" xfId="29125"/>
    <cellStyle name="SAPBEXresDataEmph 9 2 4" xfId="9388"/>
    <cellStyle name="SAPBEXresDataEmph 9 2 5" xfId="14021"/>
    <cellStyle name="SAPBEXresDataEmph 9 2 6" xfId="18264"/>
    <cellStyle name="SAPBEXresDataEmph 9 2 7" xfId="22577"/>
    <cellStyle name="SAPBEXresDataEmph 9 2 8" xfId="26713"/>
    <cellStyle name="SAPBEXresDataEmph 9 3" xfId="5311"/>
    <cellStyle name="SAPBEXresDataEmph 9 3 2" xfId="6581"/>
    <cellStyle name="SAPBEXresDataEmph 9 3 2 2" xfId="10894"/>
    <cellStyle name="SAPBEXresDataEmph 9 3 2 3" xfId="14970"/>
    <cellStyle name="SAPBEXresDataEmph 9 3 2 4" xfId="19225"/>
    <cellStyle name="SAPBEXresDataEmph 9 3 2 5" xfId="23489"/>
    <cellStyle name="SAPBEXresDataEmph 9 3 2 6" xfId="27613"/>
    <cellStyle name="SAPBEXresDataEmph 9 3 3" xfId="7819"/>
    <cellStyle name="SAPBEXresDataEmph 9 3 3 2" xfId="12101"/>
    <cellStyle name="SAPBEXresDataEmph 9 3 3 3" xfId="16206"/>
    <cellStyle name="SAPBEXresDataEmph 9 3 3 4" xfId="20453"/>
    <cellStyle name="SAPBEXresDataEmph 9 3 3 5" xfId="24712"/>
    <cellStyle name="SAPBEXresDataEmph 9 3 3 6" xfId="28819"/>
    <cellStyle name="SAPBEXresDataEmph 9 3 4" xfId="4152"/>
    <cellStyle name="SAPBEXresDataEmph 9 3 5" xfId="13714"/>
    <cellStyle name="SAPBEXresDataEmph 9 3 6" xfId="17958"/>
    <cellStyle name="SAPBEXresDataEmph 9 3 7" xfId="22270"/>
    <cellStyle name="SAPBEXresDataEmph 9 3 8" xfId="26407"/>
    <cellStyle name="SAPBEXresDataEmph 9 4" xfId="11129"/>
    <cellStyle name="SAPBEXresDataEmph 9 5" xfId="12983"/>
    <cellStyle name="SAPBEXresDataEmph 9 6" xfId="17263"/>
    <cellStyle name="SAPBEXresDataEmph 9 7" xfId="21558"/>
    <cellStyle name="SAPBEXresDataEmph 9 8" xfId="25752"/>
    <cellStyle name="SAPBEXresItem" xfId="139"/>
    <cellStyle name="SAPBEXresItem 10" xfId="3598"/>
    <cellStyle name="SAPBEXresItem 10 2" xfId="5617"/>
    <cellStyle name="SAPBEXresItem 10 2 2" xfId="6885"/>
    <cellStyle name="SAPBEXresItem 10 2 2 2" xfId="11759"/>
    <cellStyle name="SAPBEXresItem 10 2 2 3" xfId="15273"/>
    <cellStyle name="SAPBEXresItem 10 2 2 4" xfId="19528"/>
    <cellStyle name="SAPBEXresItem 10 2 2 5" xfId="23792"/>
    <cellStyle name="SAPBEXresItem 10 2 2 6" xfId="27916"/>
    <cellStyle name="SAPBEXresItem 10 2 3" xfId="8123"/>
    <cellStyle name="SAPBEXresItem 10 2 3 2" xfId="9259"/>
    <cellStyle name="SAPBEXresItem 10 2 3 3" xfId="16510"/>
    <cellStyle name="SAPBEXresItem 10 2 3 4" xfId="20757"/>
    <cellStyle name="SAPBEXresItem 10 2 3 5" xfId="25016"/>
    <cellStyle name="SAPBEXresItem 10 2 3 6" xfId="29123"/>
    <cellStyle name="SAPBEXresItem 10 2 4" xfId="11978"/>
    <cellStyle name="SAPBEXresItem 10 2 5" xfId="14019"/>
    <cellStyle name="SAPBEXresItem 10 2 6" xfId="18262"/>
    <cellStyle name="SAPBEXresItem 10 2 7" xfId="22575"/>
    <cellStyle name="SAPBEXresItem 10 2 8" xfId="26711"/>
    <cellStyle name="SAPBEXresItem 10 3" xfId="5313"/>
    <cellStyle name="SAPBEXresItem 10 3 2" xfId="6583"/>
    <cellStyle name="SAPBEXresItem 10 3 2 2" xfId="11765"/>
    <cellStyle name="SAPBEXresItem 10 3 2 3" xfId="14972"/>
    <cellStyle name="SAPBEXresItem 10 3 2 4" xfId="19227"/>
    <cellStyle name="SAPBEXresItem 10 3 2 5" xfId="23491"/>
    <cellStyle name="SAPBEXresItem 10 3 2 6" xfId="27615"/>
    <cellStyle name="SAPBEXresItem 10 3 3" xfId="7821"/>
    <cellStyle name="SAPBEXresItem 10 3 3 2" xfId="9484"/>
    <cellStyle name="SAPBEXresItem 10 3 3 3" xfId="16208"/>
    <cellStyle name="SAPBEXresItem 10 3 3 4" xfId="20455"/>
    <cellStyle name="SAPBEXresItem 10 3 3 5" xfId="24714"/>
    <cellStyle name="SAPBEXresItem 10 3 3 6" xfId="28821"/>
    <cellStyle name="SAPBEXresItem 10 3 4" xfId="9593"/>
    <cellStyle name="SAPBEXresItem 10 3 5" xfId="13716"/>
    <cellStyle name="SAPBEXresItem 10 3 6" xfId="17960"/>
    <cellStyle name="SAPBEXresItem 10 3 7" xfId="22272"/>
    <cellStyle name="SAPBEXresItem 10 3 8" xfId="26409"/>
    <cellStyle name="SAPBEXresItem 10 4" xfId="10163"/>
    <cellStyle name="SAPBEXresItem 10 5" xfId="12984"/>
    <cellStyle name="SAPBEXresItem 10 6" xfId="17264"/>
    <cellStyle name="SAPBEXresItem 10 7" xfId="21559"/>
    <cellStyle name="SAPBEXresItem 10 8" xfId="25753"/>
    <cellStyle name="SAPBEXresItem 11" xfId="3448"/>
    <cellStyle name="SAPBEXresItem 11 2" xfId="5616"/>
    <cellStyle name="SAPBEXresItem 11 2 2" xfId="6884"/>
    <cellStyle name="SAPBEXresItem 11 2 2 2" xfId="11064"/>
    <cellStyle name="SAPBEXresItem 11 2 2 3" xfId="15272"/>
    <cellStyle name="SAPBEXresItem 11 2 2 4" xfId="19527"/>
    <cellStyle name="SAPBEXresItem 11 2 2 5" xfId="23791"/>
    <cellStyle name="SAPBEXresItem 11 2 2 6" xfId="27915"/>
    <cellStyle name="SAPBEXresItem 11 2 3" xfId="8122"/>
    <cellStyle name="SAPBEXresItem 11 2 3 2" xfId="4070"/>
    <cellStyle name="SAPBEXresItem 11 2 3 3" xfId="16509"/>
    <cellStyle name="SAPBEXresItem 11 2 3 4" xfId="20756"/>
    <cellStyle name="SAPBEXresItem 11 2 3 5" xfId="25015"/>
    <cellStyle name="SAPBEXresItem 11 2 3 6" xfId="29122"/>
    <cellStyle name="SAPBEXresItem 11 2 4" xfId="7397"/>
    <cellStyle name="SAPBEXresItem 11 2 5" xfId="14018"/>
    <cellStyle name="SAPBEXresItem 11 2 6" xfId="18261"/>
    <cellStyle name="SAPBEXresItem 11 2 7" xfId="22574"/>
    <cellStyle name="SAPBEXresItem 11 2 8" xfId="26710"/>
    <cellStyle name="SAPBEXresItem 11 3" xfId="5314"/>
    <cellStyle name="SAPBEXresItem 11 3 2" xfId="6584"/>
    <cellStyle name="SAPBEXresItem 11 3 2 2" xfId="10300"/>
    <cellStyle name="SAPBEXresItem 11 3 2 3" xfId="14973"/>
    <cellStyle name="SAPBEXresItem 11 3 2 4" xfId="19228"/>
    <cellStyle name="SAPBEXresItem 11 3 2 5" xfId="23492"/>
    <cellStyle name="SAPBEXresItem 11 3 2 6" xfId="27616"/>
    <cellStyle name="SAPBEXresItem 11 3 3" xfId="7822"/>
    <cellStyle name="SAPBEXresItem 11 3 3 2" xfId="10323"/>
    <cellStyle name="SAPBEXresItem 11 3 3 3" xfId="16209"/>
    <cellStyle name="SAPBEXresItem 11 3 3 4" xfId="20456"/>
    <cellStyle name="SAPBEXresItem 11 3 3 5" xfId="24715"/>
    <cellStyle name="SAPBEXresItem 11 3 3 6" xfId="28822"/>
    <cellStyle name="SAPBEXresItem 11 3 4" xfId="4197"/>
    <cellStyle name="SAPBEXresItem 11 3 5" xfId="13717"/>
    <cellStyle name="SAPBEXresItem 11 3 6" xfId="17961"/>
    <cellStyle name="SAPBEXresItem 11 3 7" xfId="22273"/>
    <cellStyle name="SAPBEXresItem 11 3 8" xfId="26410"/>
    <cellStyle name="SAPBEXresItem 11 4" xfId="9730"/>
    <cellStyle name="SAPBEXresItem 11 5" xfId="12985"/>
    <cellStyle name="SAPBEXresItem 11 6" xfId="17265"/>
    <cellStyle name="SAPBEXresItem 11 7" xfId="21560"/>
    <cellStyle name="SAPBEXresItem 11 8" xfId="25754"/>
    <cellStyle name="SAPBEXresItem 12" xfId="3652"/>
    <cellStyle name="SAPBEXresItem 12 2" xfId="5615"/>
    <cellStyle name="SAPBEXresItem 12 2 2" xfId="6883"/>
    <cellStyle name="SAPBEXresItem 12 2 2 2" xfId="3944"/>
    <cellStyle name="SAPBEXresItem 12 2 2 3" xfId="15271"/>
    <cellStyle name="SAPBEXresItem 12 2 2 4" xfId="19526"/>
    <cellStyle name="SAPBEXresItem 12 2 2 5" xfId="23790"/>
    <cellStyle name="SAPBEXresItem 12 2 2 6" xfId="27914"/>
    <cellStyle name="SAPBEXresItem 12 2 3" xfId="8121"/>
    <cellStyle name="SAPBEXresItem 12 2 3 2" xfId="11460"/>
    <cellStyle name="SAPBEXresItem 12 2 3 3" xfId="16508"/>
    <cellStyle name="SAPBEXresItem 12 2 3 4" xfId="20755"/>
    <cellStyle name="SAPBEXresItem 12 2 3 5" xfId="25014"/>
    <cellStyle name="SAPBEXresItem 12 2 3 6" xfId="29121"/>
    <cellStyle name="SAPBEXresItem 12 2 4" xfId="10367"/>
    <cellStyle name="SAPBEXresItem 12 2 5" xfId="14017"/>
    <cellStyle name="SAPBEXresItem 12 2 6" xfId="18260"/>
    <cellStyle name="SAPBEXresItem 12 2 7" xfId="22573"/>
    <cellStyle name="SAPBEXresItem 12 2 8" xfId="26709"/>
    <cellStyle name="SAPBEXresItem 12 3" xfId="5315"/>
    <cellStyle name="SAPBEXresItem 12 3 2" xfId="6585"/>
    <cellStyle name="SAPBEXresItem 12 3 2 2" xfId="9876"/>
    <cellStyle name="SAPBEXresItem 12 3 2 3" xfId="14974"/>
    <cellStyle name="SAPBEXresItem 12 3 2 4" xfId="19229"/>
    <cellStyle name="SAPBEXresItem 12 3 2 5" xfId="23493"/>
    <cellStyle name="SAPBEXresItem 12 3 2 6" xfId="27617"/>
    <cellStyle name="SAPBEXresItem 12 3 3" xfId="7823"/>
    <cellStyle name="SAPBEXresItem 12 3 3 2" xfId="11930"/>
    <cellStyle name="SAPBEXresItem 12 3 3 3" xfId="16210"/>
    <cellStyle name="SAPBEXresItem 12 3 3 4" xfId="20457"/>
    <cellStyle name="SAPBEXresItem 12 3 3 5" xfId="24716"/>
    <cellStyle name="SAPBEXresItem 12 3 3 6" xfId="28823"/>
    <cellStyle name="SAPBEXresItem 12 3 4" xfId="10473"/>
    <cellStyle name="SAPBEXresItem 12 3 5" xfId="13718"/>
    <cellStyle name="SAPBEXresItem 12 3 6" xfId="17962"/>
    <cellStyle name="SAPBEXresItem 12 3 7" xfId="22274"/>
    <cellStyle name="SAPBEXresItem 12 3 8" xfId="26411"/>
    <cellStyle name="SAPBEXresItem 12 4" xfId="10745"/>
    <cellStyle name="SAPBEXresItem 12 5" xfId="12986"/>
    <cellStyle name="SAPBEXresItem 12 6" xfId="17266"/>
    <cellStyle name="SAPBEXresItem 12 7" xfId="21561"/>
    <cellStyle name="SAPBEXresItem 12 8" xfId="25755"/>
    <cellStyle name="SAPBEXresItem 13" xfId="3172"/>
    <cellStyle name="SAPBEXresItem 13 2" xfId="5614"/>
    <cellStyle name="SAPBEXresItem 13 2 2" xfId="6882"/>
    <cellStyle name="SAPBEXresItem 13 2 2 2" xfId="9045"/>
    <cellStyle name="SAPBEXresItem 13 2 2 3" xfId="15270"/>
    <cellStyle name="SAPBEXresItem 13 2 2 4" xfId="19525"/>
    <cellStyle name="SAPBEXresItem 13 2 2 5" xfId="23789"/>
    <cellStyle name="SAPBEXresItem 13 2 2 6" xfId="27913"/>
    <cellStyle name="SAPBEXresItem 13 2 3" xfId="8120"/>
    <cellStyle name="SAPBEXresItem 13 2 3 2" xfId="10330"/>
    <cellStyle name="SAPBEXresItem 13 2 3 3" xfId="16507"/>
    <cellStyle name="SAPBEXresItem 13 2 3 4" xfId="20754"/>
    <cellStyle name="SAPBEXresItem 13 2 3 5" xfId="25013"/>
    <cellStyle name="SAPBEXresItem 13 2 3 6" xfId="29120"/>
    <cellStyle name="SAPBEXresItem 13 2 4" xfId="8799"/>
    <cellStyle name="SAPBEXresItem 13 2 5" xfId="14016"/>
    <cellStyle name="SAPBEXresItem 13 2 6" xfId="18259"/>
    <cellStyle name="SAPBEXresItem 13 2 7" xfId="22572"/>
    <cellStyle name="SAPBEXresItem 13 2 8" xfId="26708"/>
    <cellStyle name="SAPBEXresItem 13 3" xfId="5316"/>
    <cellStyle name="SAPBEXresItem 13 3 2" xfId="6586"/>
    <cellStyle name="SAPBEXresItem 13 3 2 2" xfId="4290"/>
    <cellStyle name="SAPBEXresItem 13 3 2 3" xfId="14975"/>
    <cellStyle name="SAPBEXresItem 13 3 2 4" xfId="19230"/>
    <cellStyle name="SAPBEXresItem 13 3 2 5" xfId="23494"/>
    <cellStyle name="SAPBEXresItem 13 3 2 6" xfId="27618"/>
    <cellStyle name="SAPBEXresItem 13 3 3" xfId="7824"/>
    <cellStyle name="SAPBEXresItem 13 3 3 2" xfId="4257"/>
    <cellStyle name="SAPBEXresItem 13 3 3 3" xfId="16211"/>
    <cellStyle name="SAPBEXresItem 13 3 3 4" xfId="20458"/>
    <cellStyle name="SAPBEXresItem 13 3 3 5" xfId="24717"/>
    <cellStyle name="SAPBEXresItem 13 3 3 6" xfId="28824"/>
    <cellStyle name="SAPBEXresItem 13 3 4" xfId="10983"/>
    <cellStyle name="SAPBEXresItem 13 3 5" xfId="13719"/>
    <cellStyle name="SAPBEXresItem 13 3 6" xfId="17963"/>
    <cellStyle name="SAPBEXresItem 13 3 7" xfId="22275"/>
    <cellStyle name="SAPBEXresItem 13 3 8" xfId="26412"/>
    <cellStyle name="SAPBEXresItem 13 4" xfId="9441"/>
    <cellStyle name="SAPBEXresItem 13 5" xfId="12987"/>
    <cellStyle name="SAPBEXresItem 13 6" xfId="17267"/>
    <cellStyle name="SAPBEXresItem 13 7" xfId="21562"/>
    <cellStyle name="SAPBEXresItem 13 8" xfId="25756"/>
    <cellStyle name="SAPBEXresItem 14" xfId="3185"/>
    <cellStyle name="SAPBEXresItem 14 2" xfId="5613"/>
    <cellStyle name="SAPBEXresItem 14 2 2" xfId="6881"/>
    <cellStyle name="SAPBEXresItem 14 2 2 2" xfId="8879"/>
    <cellStyle name="SAPBEXresItem 14 2 2 3" xfId="15269"/>
    <cellStyle name="SAPBEXresItem 14 2 2 4" xfId="19524"/>
    <cellStyle name="SAPBEXresItem 14 2 2 5" xfId="23788"/>
    <cellStyle name="SAPBEXresItem 14 2 2 6" xfId="27912"/>
    <cellStyle name="SAPBEXresItem 14 2 3" xfId="8119"/>
    <cellStyle name="SAPBEXresItem 14 2 3 2" xfId="9166"/>
    <cellStyle name="SAPBEXresItem 14 2 3 3" xfId="16506"/>
    <cellStyle name="SAPBEXresItem 14 2 3 4" xfId="20753"/>
    <cellStyle name="SAPBEXresItem 14 2 3 5" xfId="25012"/>
    <cellStyle name="SAPBEXresItem 14 2 3 6" xfId="29119"/>
    <cellStyle name="SAPBEXresItem 14 2 4" xfId="10968"/>
    <cellStyle name="SAPBEXresItem 14 2 5" xfId="14015"/>
    <cellStyle name="SAPBEXresItem 14 2 6" xfId="18258"/>
    <cellStyle name="SAPBEXresItem 14 2 7" xfId="22571"/>
    <cellStyle name="SAPBEXresItem 14 2 8" xfId="26707"/>
    <cellStyle name="SAPBEXresItem 14 3" xfId="5317"/>
    <cellStyle name="SAPBEXresItem 14 3 2" xfId="6587"/>
    <cellStyle name="SAPBEXresItem 14 3 2 2" xfId="11665"/>
    <cellStyle name="SAPBEXresItem 14 3 2 3" xfId="14976"/>
    <cellStyle name="SAPBEXresItem 14 3 2 4" xfId="19231"/>
    <cellStyle name="SAPBEXresItem 14 3 2 5" xfId="23495"/>
    <cellStyle name="SAPBEXresItem 14 3 2 6" xfId="27619"/>
    <cellStyle name="SAPBEXresItem 14 3 3" xfId="7825"/>
    <cellStyle name="SAPBEXresItem 14 3 3 2" xfId="9063"/>
    <cellStyle name="SAPBEXresItem 14 3 3 3" xfId="16212"/>
    <cellStyle name="SAPBEXresItem 14 3 3 4" xfId="20459"/>
    <cellStyle name="SAPBEXresItem 14 3 3 5" xfId="24718"/>
    <cellStyle name="SAPBEXresItem 14 3 3 6" xfId="28825"/>
    <cellStyle name="SAPBEXresItem 14 3 4" xfId="4314"/>
    <cellStyle name="SAPBEXresItem 14 3 5" xfId="13720"/>
    <cellStyle name="SAPBEXresItem 14 3 6" xfId="17964"/>
    <cellStyle name="SAPBEXresItem 14 3 7" xfId="22276"/>
    <cellStyle name="SAPBEXresItem 14 3 8" xfId="26413"/>
    <cellStyle name="SAPBEXresItem 14 4" xfId="9097"/>
    <cellStyle name="SAPBEXresItem 14 5" xfId="12988"/>
    <cellStyle name="SAPBEXresItem 14 6" xfId="17268"/>
    <cellStyle name="SAPBEXresItem 14 7" xfId="21563"/>
    <cellStyle name="SAPBEXresItem 14 8" xfId="25757"/>
    <cellStyle name="SAPBEXresItem 15" xfId="3882"/>
    <cellStyle name="SAPBEXresItem 15 2" xfId="5612"/>
    <cellStyle name="SAPBEXresItem 15 2 2" xfId="6880"/>
    <cellStyle name="SAPBEXresItem 15 2 2 2" xfId="11010"/>
    <cellStyle name="SAPBEXresItem 15 2 2 3" xfId="15268"/>
    <cellStyle name="SAPBEXresItem 15 2 2 4" xfId="19523"/>
    <cellStyle name="SAPBEXresItem 15 2 2 5" xfId="23787"/>
    <cellStyle name="SAPBEXresItem 15 2 2 6" xfId="27911"/>
    <cellStyle name="SAPBEXresItem 15 2 3" xfId="8118"/>
    <cellStyle name="SAPBEXresItem 15 2 3 2" xfId="11551"/>
    <cellStyle name="SAPBEXresItem 15 2 3 3" xfId="16505"/>
    <cellStyle name="SAPBEXresItem 15 2 3 4" xfId="20752"/>
    <cellStyle name="SAPBEXresItem 15 2 3 5" xfId="25011"/>
    <cellStyle name="SAPBEXresItem 15 2 3 6" xfId="29118"/>
    <cellStyle name="SAPBEXresItem 15 2 4" xfId="4146"/>
    <cellStyle name="SAPBEXresItem 15 2 5" xfId="14014"/>
    <cellStyle name="SAPBEXresItem 15 2 6" xfId="18257"/>
    <cellStyle name="SAPBEXresItem 15 2 7" xfId="22570"/>
    <cellStyle name="SAPBEXresItem 15 2 8" xfId="26706"/>
    <cellStyle name="SAPBEXresItem 15 3" xfId="5318"/>
    <cellStyle name="SAPBEXresItem 15 3 2" xfId="6588"/>
    <cellStyle name="SAPBEXresItem 15 3 2 2" xfId="9733"/>
    <cellStyle name="SAPBEXresItem 15 3 2 3" xfId="14977"/>
    <cellStyle name="SAPBEXresItem 15 3 2 4" xfId="19232"/>
    <cellStyle name="SAPBEXresItem 15 3 2 5" xfId="23496"/>
    <cellStyle name="SAPBEXresItem 15 3 2 6" xfId="27620"/>
    <cellStyle name="SAPBEXresItem 15 3 3" xfId="7826"/>
    <cellStyle name="SAPBEXresItem 15 3 3 2" xfId="12102"/>
    <cellStyle name="SAPBEXresItem 15 3 3 3" xfId="16213"/>
    <cellStyle name="SAPBEXresItem 15 3 3 4" xfId="20460"/>
    <cellStyle name="SAPBEXresItem 15 3 3 5" xfId="24719"/>
    <cellStyle name="SAPBEXresItem 15 3 3 6" xfId="28826"/>
    <cellStyle name="SAPBEXresItem 15 3 4" xfId="10178"/>
    <cellStyle name="SAPBEXresItem 15 3 5" xfId="13721"/>
    <cellStyle name="SAPBEXresItem 15 3 6" xfId="17965"/>
    <cellStyle name="SAPBEXresItem 15 3 7" xfId="22277"/>
    <cellStyle name="SAPBEXresItem 15 3 8" xfId="26414"/>
    <cellStyle name="SAPBEXresItem 15 4" xfId="4467"/>
    <cellStyle name="SAPBEXresItem 15 5" xfId="12989"/>
    <cellStyle name="SAPBEXresItem 15 6" xfId="17269"/>
    <cellStyle name="SAPBEXresItem 15 7" xfId="21564"/>
    <cellStyle name="SAPBEXresItem 15 8" xfId="25758"/>
    <cellStyle name="SAPBEXresItem 16" xfId="3491"/>
    <cellStyle name="SAPBEXresItem 16 2" xfId="5611"/>
    <cellStyle name="SAPBEXresItem 16 2 2" xfId="6879"/>
    <cellStyle name="SAPBEXresItem 16 2 2 2" xfId="9142"/>
    <cellStyle name="SAPBEXresItem 16 2 2 3" xfId="15267"/>
    <cellStyle name="SAPBEXresItem 16 2 2 4" xfId="19522"/>
    <cellStyle name="SAPBEXresItem 16 2 2 5" xfId="23786"/>
    <cellStyle name="SAPBEXresItem 16 2 2 6" xfId="27910"/>
    <cellStyle name="SAPBEXresItem 16 2 3" xfId="8117"/>
    <cellStyle name="SAPBEXresItem 16 2 3 2" xfId="10422"/>
    <cellStyle name="SAPBEXresItem 16 2 3 3" xfId="16504"/>
    <cellStyle name="SAPBEXresItem 16 2 3 4" xfId="20751"/>
    <cellStyle name="SAPBEXresItem 16 2 3 5" xfId="25010"/>
    <cellStyle name="SAPBEXresItem 16 2 3 6" xfId="29117"/>
    <cellStyle name="SAPBEXresItem 16 2 4" xfId="9542"/>
    <cellStyle name="SAPBEXresItem 16 2 5" xfId="14013"/>
    <cellStyle name="SAPBEXresItem 16 2 6" xfId="18256"/>
    <cellStyle name="SAPBEXresItem 16 2 7" xfId="22569"/>
    <cellStyle name="SAPBEXresItem 16 2 8" xfId="26705"/>
    <cellStyle name="SAPBEXresItem 16 3" xfId="5319"/>
    <cellStyle name="SAPBEXresItem 16 3 2" xfId="6589"/>
    <cellStyle name="SAPBEXresItem 16 3 2 2" xfId="10774"/>
    <cellStyle name="SAPBEXresItem 16 3 2 3" xfId="14978"/>
    <cellStyle name="SAPBEXresItem 16 3 2 4" xfId="19233"/>
    <cellStyle name="SAPBEXresItem 16 3 2 5" xfId="23497"/>
    <cellStyle name="SAPBEXresItem 16 3 2 6" xfId="27621"/>
    <cellStyle name="SAPBEXresItem 16 3 3" xfId="7827"/>
    <cellStyle name="SAPBEXresItem 16 3 3 2" xfId="10796"/>
    <cellStyle name="SAPBEXresItem 16 3 3 3" xfId="16214"/>
    <cellStyle name="SAPBEXresItem 16 3 3 4" xfId="20461"/>
    <cellStyle name="SAPBEXresItem 16 3 3 5" xfId="24720"/>
    <cellStyle name="SAPBEXresItem 16 3 3 6" xfId="28827"/>
    <cellStyle name="SAPBEXresItem 16 3 4" xfId="9742"/>
    <cellStyle name="SAPBEXresItem 16 3 5" xfId="13722"/>
    <cellStyle name="SAPBEXresItem 16 3 6" xfId="17966"/>
    <cellStyle name="SAPBEXresItem 16 3 7" xfId="22278"/>
    <cellStyle name="SAPBEXresItem 16 3 8" xfId="26415"/>
    <cellStyle name="SAPBEXresItem 16 4" xfId="4325"/>
    <cellStyle name="SAPBEXresItem 16 5" xfId="12990"/>
    <cellStyle name="SAPBEXresItem 16 6" xfId="17270"/>
    <cellStyle name="SAPBEXresItem 16 7" xfId="21565"/>
    <cellStyle name="SAPBEXresItem 16 8" xfId="25759"/>
    <cellStyle name="SAPBEXresItem 17" xfId="3292"/>
    <cellStyle name="SAPBEXresItem 17 2" xfId="5610"/>
    <cellStyle name="SAPBEXresItem 17 2 2" xfId="6878"/>
    <cellStyle name="SAPBEXresItem 17 2 2 2" xfId="8937"/>
    <cellStyle name="SAPBEXresItem 17 2 2 3" xfId="15266"/>
    <cellStyle name="SAPBEXresItem 17 2 2 4" xfId="19521"/>
    <cellStyle name="SAPBEXresItem 17 2 2 5" xfId="23785"/>
    <cellStyle name="SAPBEXresItem 17 2 2 6" xfId="27909"/>
    <cellStyle name="SAPBEXresItem 17 2 3" xfId="8116"/>
    <cellStyle name="SAPBEXresItem 17 2 3 2" xfId="9260"/>
    <cellStyle name="SAPBEXresItem 17 2 3 3" xfId="16503"/>
    <cellStyle name="SAPBEXresItem 17 2 3 4" xfId="20750"/>
    <cellStyle name="SAPBEXresItem 17 2 3 5" xfId="25009"/>
    <cellStyle name="SAPBEXresItem 17 2 3 6" xfId="29116"/>
    <cellStyle name="SAPBEXresItem 17 2 4" xfId="10851"/>
    <cellStyle name="SAPBEXresItem 17 2 5" xfId="14012"/>
    <cellStyle name="SAPBEXresItem 17 2 6" xfId="18255"/>
    <cellStyle name="SAPBEXresItem 17 2 7" xfId="22568"/>
    <cellStyle name="SAPBEXresItem 17 2 8" xfId="26704"/>
    <cellStyle name="SAPBEXresItem 17 3" xfId="5320"/>
    <cellStyle name="SAPBEXresItem 17 3 2" xfId="6590"/>
    <cellStyle name="SAPBEXresItem 17 3 2 2" xfId="10637"/>
    <cellStyle name="SAPBEXresItem 17 3 2 3" xfId="14979"/>
    <cellStyle name="SAPBEXresItem 17 3 2 4" xfId="19234"/>
    <cellStyle name="SAPBEXresItem 17 3 2 5" xfId="23498"/>
    <cellStyle name="SAPBEXresItem 17 3 2 6" xfId="27622"/>
    <cellStyle name="SAPBEXresItem 17 3 3" xfId="7828"/>
    <cellStyle name="SAPBEXresItem 17 3 3 2" xfId="4236"/>
    <cellStyle name="SAPBEXresItem 17 3 3 3" xfId="16215"/>
    <cellStyle name="SAPBEXresItem 17 3 3 4" xfId="20462"/>
    <cellStyle name="SAPBEXresItem 17 3 3 5" xfId="24721"/>
    <cellStyle name="SAPBEXresItem 17 3 3 6" xfId="28828"/>
    <cellStyle name="SAPBEXresItem 17 3 4" xfId="8803"/>
    <cellStyle name="SAPBEXresItem 17 3 5" xfId="13723"/>
    <cellStyle name="SAPBEXresItem 17 3 6" xfId="17967"/>
    <cellStyle name="SAPBEXresItem 17 3 7" xfId="22279"/>
    <cellStyle name="SAPBEXresItem 17 3 8" xfId="26416"/>
    <cellStyle name="SAPBEXresItem 17 4" xfId="11291"/>
    <cellStyle name="SAPBEXresItem 17 5" xfId="12991"/>
    <cellStyle name="SAPBEXresItem 17 6" xfId="17271"/>
    <cellStyle name="SAPBEXresItem 17 7" xfId="21566"/>
    <cellStyle name="SAPBEXresItem 17 8" xfId="25760"/>
    <cellStyle name="SAPBEXresItem 18" xfId="3805"/>
    <cellStyle name="SAPBEXresItem 18 2" xfId="5609"/>
    <cellStyle name="SAPBEXresItem 18 2 2" xfId="6877"/>
    <cellStyle name="SAPBEXresItem 18 2 2 2" xfId="4384"/>
    <cellStyle name="SAPBEXresItem 18 2 2 3" xfId="15265"/>
    <cellStyle name="SAPBEXresItem 18 2 2 4" xfId="19520"/>
    <cellStyle name="SAPBEXresItem 18 2 2 5" xfId="23784"/>
    <cellStyle name="SAPBEXresItem 18 2 2 6" xfId="27908"/>
    <cellStyle name="SAPBEXresItem 18 2 3" xfId="8115"/>
    <cellStyle name="SAPBEXresItem 18 2 3 2" xfId="4071"/>
    <cellStyle name="SAPBEXresItem 18 2 3 3" xfId="16502"/>
    <cellStyle name="SAPBEXresItem 18 2 3 4" xfId="20749"/>
    <cellStyle name="SAPBEXresItem 18 2 3 5" xfId="25008"/>
    <cellStyle name="SAPBEXresItem 18 2 3 6" xfId="29115"/>
    <cellStyle name="SAPBEXresItem 18 2 4" xfId="11410"/>
    <cellStyle name="SAPBEXresItem 18 2 5" xfId="14011"/>
    <cellStyle name="SAPBEXresItem 18 2 6" xfId="18254"/>
    <cellStyle name="SAPBEXresItem 18 2 7" xfId="22567"/>
    <cellStyle name="SAPBEXresItem 18 2 8" xfId="26703"/>
    <cellStyle name="SAPBEXresItem 18 3" xfId="5321"/>
    <cellStyle name="SAPBEXresItem 18 3 2" xfId="6591"/>
    <cellStyle name="SAPBEXresItem 18 3 2 2" xfId="11431"/>
    <cellStyle name="SAPBEXresItem 18 3 2 3" xfId="14980"/>
    <cellStyle name="SAPBEXresItem 18 3 2 4" xfId="19235"/>
    <cellStyle name="SAPBEXresItem 18 3 2 5" xfId="23499"/>
    <cellStyle name="SAPBEXresItem 18 3 2 6" xfId="27623"/>
    <cellStyle name="SAPBEXresItem 18 3 3" xfId="7829"/>
    <cellStyle name="SAPBEXresItem 18 3 3 2" xfId="11453"/>
    <cellStyle name="SAPBEXresItem 18 3 3 3" xfId="16216"/>
    <cellStyle name="SAPBEXresItem 18 3 3 4" xfId="20463"/>
    <cellStyle name="SAPBEXresItem 18 3 3 5" xfId="24722"/>
    <cellStyle name="SAPBEXresItem 18 3 3 6" xfId="28829"/>
    <cellStyle name="SAPBEXresItem 18 3 4" xfId="11737"/>
    <cellStyle name="SAPBEXresItem 18 3 5" xfId="13724"/>
    <cellStyle name="SAPBEXresItem 18 3 6" xfId="17968"/>
    <cellStyle name="SAPBEXresItem 18 3 7" xfId="22280"/>
    <cellStyle name="SAPBEXresItem 18 3 8" xfId="26417"/>
    <cellStyle name="SAPBEXresItem 18 4" xfId="4491"/>
    <cellStyle name="SAPBEXresItem 18 5" xfId="12992"/>
    <cellStyle name="SAPBEXresItem 18 6" xfId="17272"/>
    <cellStyle name="SAPBEXresItem 18 7" xfId="21567"/>
    <cellStyle name="SAPBEXresItem 18 8" xfId="25761"/>
    <cellStyle name="SAPBEXresItem 19" xfId="3775"/>
    <cellStyle name="SAPBEXresItem 19 2" xfId="5608"/>
    <cellStyle name="SAPBEXresItem 19 2 2" xfId="6876"/>
    <cellStyle name="SAPBEXresItem 19 2 2 2" xfId="9736"/>
    <cellStyle name="SAPBEXresItem 19 2 2 3" xfId="15264"/>
    <cellStyle name="SAPBEXresItem 19 2 2 4" xfId="19519"/>
    <cellStyle name="SAPBEXresItem 19 2 2 5" xfId="23783"/>
    <cellStyle name="SAPBEXresItem 19 2 2 6" xfId="27907"/>
    <cellStyle name="SAPBEXresItem 19 2 3" xfId="8114"/>
    <cellStyle name="SAPBEXresItem 19 2 3 2" xfId="11459"/>
    <cellStyle name="SAPBEXresItem 19 2 3 3" xfId="16501"/>
    <cellStyle name="SAPBEXresItem 19 2 3 4" xfId="20748"/>
    <cellStyle name="SAPBEXresItem 19 2 3 5" xfId="25007"/>
    <cellStyle name="SAPBEXresItem 19 2 3 6" xfId="29114"/>
    <cellStyle name="SAPBEXresItem 19 2 4" xfId="11496"/>
    <cellStyle name="SAPBEXresItem 19 2 5" xfId="14010"/>
    <cellStyle name="SAPBEXresItem 19 2 6" xfId="18253"/>
    <cellStyle name="SAPBEXresItem 19 2 7" xfId="22566"/>
    <cellStyle name="SAPBEXresItem 19 2 8" xfId="26702"/>
    <cellStyle name="SAPBEXresItem 19 3" xfId="5322"/>
    <cellStyle name="SAPBEXresItem 19 3 2" xfId="6592"/>
    <cellStyle name="SAPBEXresItem 19 3 2 2" xfId="11005"/>
    <cellStyle name="SAPBEXresItem 19 3 2 3" xfId="14981"/>
    <cellStyle name="SAPBEXresItem 19 3 2 4" xfId="19236"/>
    <cellStyle name="SAPBEXresItem 19 3 2 5" xfId="23500"/>
    <cellStyle name="SAPBEXresItem 19 3 2 6" xfId="27624"/>
    <cellStyle name="SAPBEXresItem 19 3 3" xfId="7830"/>
    <cellStyle name="SAPBEXresItem 19 3 3 2" xfId="10357"/>
    <cellStyle name="SAPBEXresItem 19 3 3 3" xfId="16217"/>
    <cellStyle name="SAPBEXresItem 19 3 3 4" xfId="20464"/>
    <cellStyle name="SAPBEXresItem 19 3 3 5" xfId="24723"/>
    <cellStyle name="SAPBEXresItem 19 3 3 6" xfId="28830"/>
    <cellStyle name="SAPBEXresItem 19 3 4" xfId="10855"/>
    <cellStyle name="SAPBEXresItem 19 3 5" xfId="13725"/>
    <cellStyle name="SAPBEXresItem 19 3 6" xfId="17969"/>
    <cellStyle name="SAPBEXresItem 19 3 7" xfId="22281"/>
    <cellStyle name="SAPBEXresItem 19 3 8" xfId="26418"/>
    <cellStyle name="SAPBEXresItem 19 4" xfId="9583"/>
    <cellStyle name="SAPBEXresItem 19 5" xfId="12993"/>
    <cellStyle name="SAPBEXresItem 19 6" xfId="17273"/>
    <cellStyle name="SAPBEXresItem 19 7" xfId="21568"/>
    <cellStyle name="SAPBEXresItem 19 8" xfId="25762"/>
    <cellStyle name="SAPBEXresItem 2" xfId="3689"/>
    <cellStyle name="SAPBEXresItem 2 2" xfId="5607"/>
    <cellStyle name="SAPBEXresItem 2 2 2" xfId="6875"/>
    <cellStyle name="SAPBEXresItem 2 2 2 2" xfId="11660"/>
    <cellStyle name="SAPBEXresItem 2 2 2 3" xfId="15263"/>
    <cellStyle name="SAPBEXresItem 2 2 2 4" xfId="19518"/>
    <cellStyle name="SAPBEXresItem 2 2 2 5" xfId="23782"/>
    <cellStyle name="SAPBEXresItem 2 2 2 6" xfId="27906"/>
    <cellStyle name="SAPBEXresItem 2 2 3" xfId="8113"/>
    <cellStyle name="SAPBEXresItem 2 2 3 2" xfId="10329"/>
    <cellStyle name="SAPBEXresItem 2 2 3 3" xfId="16500"/>
    <cellStyle name="SAPBEXresItem 2 2 3 4" xfId="20747"/>
    <cellStyle name="SAPBEXresItem 2 2 3 5" xfId="25006"/>
    <cellStyle name="SAPBEXresItem 2 2 3 6" xfId="29113"/>
    <cellStyle name="SAPBEXresItem 2 2 4" xfId="9959"/>
    <cellStyle name="SAPBEXresItem 2 2 5" xfId="14009"/>
    <cellStyle name="SAPBEXresItem 2 2 6" xfId="18252"/>
    <cellStyle name="SAPBEXresItem 2 2 7" xfId="22565"/>
    <cellStyle name="SAPBEXresItem 2 2 8" xfId="26701"/>
    <cellStyle name="SAPBEXresItem 2 3" xfId="5323"/>
    <cellStyle name="SAPBEXresItem 2 3 2" xfId="6593"/>
    <cellStyle name="SAPBEXresItem 2 3 2 2" xfId="4289"/>
    <cellStyle name="SAPBEXresItem 2 3 2 3" xfId="14982"/>
    <cellStyle name="SAPBEXresItem 2 3 2 4" xfId="19237"/>
    <cellStyle name="SAPBEXresItem 2 3 2 5" xfId="23501"/>
    <cellStyle name="SAPBEXresItem 2 3 2 6" xfId="27625"/>
    <cellStyle name="SAPBEXresItem 2 3 3" xfId="7831"/>
    <cellStyle name="SAPBEXresItem 2 3 3 2" xfId="9643"/>
    <cellStyle name="SAPBEXresItem 2 3 3 3" xfId="16218"/>
    <cellStyle name="SAPBEXresItem 2 3 3 4" xfId="20465"/>
    <cellStyle name="SAPBEXresItem 2 3 3 5" xfId="24724"/>
    <cellStyle name="SAPBEXresItem 2 3 3 6" xfId="28831"/>
    <cellStyle name="SAPBEXresItem 2 3 4" xfId="11840"/>
    <cellStyle name="SAPBEXresItem 2 3 5" xfId="13726"/>
    <cellStyle name="SAPBEXresItem 2 3 6" xfId="17970"/>
    <cellStyle name="SAPBEXresItem 2 3 7" xfId="22282"/>
    <cellStyle name="SAPBEXresItem 2 3 8" xfId="26419"/>
    <cellStyle name="SAPBEXresItem 2 4" xfId="11268"/>
    <cellStyle name="SAPBEXresItem 2 5" xfId="12994"/>
    <cellStyle name="SAPBEXresItem 2 6" xfId="17274"/>
    <cellStyle name="SAPBEXresItem 2 7" xfId="21569"/>
    <cellStyle name="SAPBEXresItem 2 8" xfId="25763"/>
    <cellStyle name="SAPBEXresItem 20" xfId="5618"/>
    <cellStyle name="SAPBEXresItem 20 2" xfId="6886"/>
    <cellStyle name="SAPBEXresItem 20 2 2" xfId="10306"/>
    <cellStyle name="SAPBEXresItem 20 2 3" xfId="15274"/>
    <cellStyle name="SAPBEXresItem 20 2 4" xfId="19529"/>
    <cellStyle name="SAPBEXresItem 20 2 5" xfId="23793"/>
    <cellStyle name="SAPBEXresItem 20 2 6" xfId="27917"/>
    <cellStyle name="SAPBEXresItem 20 3" xfId="8124"/>
    <cellStyle name="SAPBEXresItem 20 3 2" xfId="10421"/>
    <cellStyle name="SAPBEXresItem 20 3 3" xfId="16511"/>
    <cellStyle name="SAPBEXresItem 20 3 4" xfId="20758"/>
    <cellStyle name="SAPBEXresItem 20 3 5" xfId="25017"/>
    <cellStyle name="SAPBEXresItem 20 3 6" xfId="29124"/>
    <cellStyle name="SAPBEXresItem 20 4" xfId="10704"/>
    <cellStyle name="SAPBEXresItem 20 5" xfId="14020"/>
    <cellStyle name="SAPBEXresItem 20 6" xfId="18263"/>
    <cellStyle name="SAPBEXresItem 20 7" xfId="22576"/>
    <cellStyle name="SAPBEXresItem 20 8" xfId="26712"/>
    <cellStyle name="SAPBEXresItem 21" xfId="5312"/>
    <cellStyle name="SAPBEXresItem 21 2" xfId="6582"/>
    <cellStyle name="SAPBEXresItem 21 2 2" xfId="11900"/>
    <cellStyle name="SAPBEXresItem 21 2 3" xfId="14971"/>
    <cellStyle name="SAPBEXresItem 21 2 4" xfId="19226"/>
    <cellStyle name="SAPBEXresItem 21 2 5" xfId="23490"/>
    <cellStyle name="SAPBEXresItem 21 2 6" xfId="27614"/>
    <cellStyle name="SAPBEXresItem 21 3" xfId="7820"/>
    <cellStyle name="SAPBEXresItem 21 3 2" xfId="11921"/>
    <cellStyle name="SAPBEXresItem 21 3 3" xfId="16207"/>
    <cellStyle name="SAPBEXresItem 21 3 4" xfId="20454"/>
    <cellStyle name="SAPBEXresItem 21 3 5" xfId="24713"/>
    <cellStyle name="SAPBEXresItem 21 3 6" xfId="28820"/>
    <cellStyle name="SAPBEXresItem 21 4" xfId="9754"/>
    <cellStyle name="SAPBEXresItem 21 5" xfId="13715"/>
    <cellStyle name="SAPBEXresItem 21 6" xfId="17959"/>
    <cellStyle name="SAPBEXresItem 21 7" xfId="22271"/>
    <cellStyle name="SAPBEXresItem 21 8" xfId="26408"/>
    <cellStyle name="SAPBEXresItem 22" xfId="6061"/>
    <cellStyle name="SAPBEXresItem 23" xfId="12301"/>
    <cellStyle name="SAPBEXresItem 24" xfId="13116"/>
    <cellStyle name="SAPBEXresItem 25" xfId="14470"/>
    <cellStyle name="SAPBEXresItem 26" xfId="21691"/>
    <cellStyle name="SAPBEXresItem 3" xfId="3285"/>
    <cellStyle name="SAPBEXresItem 3 2" xfId="5606"/>
    <cellStyle name="SAPBEXresItem 3 2 2" xfId="6874"/>
    <cellStyle name="SAPBEXresItem 3 2 2 2" xfId="11813"/>
    <cellStyle name="SAPBEXresItem 3 2 2 3" xfId="15262"/>
    <cellStyle name="SAPBEXresItem 3 2 2 4" xfId="19517"/>
    <cellStyle name="SAPBEXresItem 3 2 2 5" xfId="23781"/>
    <cellStyle name="SAPBEXresItem 3 2 2 6" xfId="27905"/>
    <cellStyle name="SAPBEXresItem 3 2 3" xfId="8112"/>
    <cellStyle name="SAPBEXresItem 3 2 3 2" xfId="9165"/>
    <cellStyle name="SAPBEXresItem 3 2 3 3" xfId="16499"/>
    <cellStyle name="SAPBEXresItem 3 2 3 4" xfId="20746"/>
    <cellStyle name="SAPBEXresItem 3 2 3 5" xfId="25005"/>
    <cellStyle name="SAPBEXresItem 3 2 3 6" xfId="29112"/>
    <cellStyle name="SAPBEXresItem 3 2 4" xfId="4529"/>
    <cellStyle name="SAPBEXresItem 3 2 5" xfId="14008"/>
    <cellStyle name="SAPBEXresItem 3 2 6" xfId="18251"/>
    <cellStyle name="SAPBEXresItem 3 2 7" xfId="22564"/>
    <cellStyle name="SAPBEXresItem 3 2 8" xfId="26700"/>
    <cellStyle name="SAPBEXresItem 3 3" xfId="5324"/>
    <cellStyle name="SAPBEXresItem 3 3 2" xfId="6594"/>
    <cellStyle name="SAPBEXresItem 3 3 2 2" xfId="9040"/>
    <cellStyle name="SAPBEXresItem 3 3 2 3" xfId="14983"/>
    <cellStyle name="SAPBEXresItem 3 3 2 4" xfId="19238"/>
    <cellStyle name="SAPBEXresItem 3 3 2 5" xfId="23502"/>
    <cellStyle name="SAPBEXresItem 3 3 2 6" xfId="27626"/>
    <cellStyle name="SAPBEXresItem 3 3 3" xfId="7832"/>
    <cellStyle name="SAPBEXresItem 3 3 3 2" xfId="10668"/>
    <cellStyle name="SAPBEXresItem 3 3 3 3" xfId="16219"/>
    <cellStyle name="SAPBEXresItem 3 3 3 4" xfId="20466"/>
    <cellStyle name="SAPBEXresItem 3 3 3 5" xfId="24725"/>
    <cellStyle name="SAPBEXresItem 3 3 3 6" xfId="28832"/>
    <cellStyle name="SAPBEXresItem 3 3 4" xfId="9394"/>
    <cellStyle name="SAPBEXresItem 3 3 5" xfId="13727"/>
    <cellStyle name="SAPBEXresItem 3 3 6" xfId="17971"/>
    <cellStyle name="SAPBEXresItem 3 3 7" xfId="22283"/>
    <cellStyle name="SAPBEXresItem 3 3 8" xfId="26420"/>
    <cellStyle name="SAPBEXresItem 3 4" xfId="10260"/>
    <cellStyle name="SAPBEXresItem 3 5" xfId="12995"/>
    <cellStyle name="SAPBEXresItem 3 6" xfId="17275"/>
    <cellStyle name="SAPBEXresItem 3 7" xfId="21570"/>
    <cellStyle name="SAPBEXresItem 3 8" xfId="25764"/>
    <cellStyle name="SAPBEXresItem 4" xfId="3262"/>
    <cellStyle name="SAPBEXresItem 4 2" xfId="5605"/>
    <cellStyle name="SAPBEXresItem 4 2 2" xfId="6873"/>
    <cellStyle name="SAPBEXresItem 4 2 2 2" xfId="9880"/>
    <cellStyle name="SAPBEXresItem 4 2 2 3" xfId="15261"/>
    <cellStyle name="SAPBEXresItem 4 2 2 4" xfId="19516"/>
    <cellStyle name="SAPBEXresItem 4 2 2 5" xfId="23780"/>
    <cellStyle name="SAPBEXresItem 4 2 2 6" xfId="27904"/>
    <cellStyle name="SAPBEXresItem 4 2 3" xfId="8111"/>
    <cellStyle name="SAPBEXresItem 4 2 3 2" xfId="11552"/>
    <cellStyle name="SAPBEXresItem 4 2 3 3" xfId="16498"/>
    <cellStyle name="SAPBEXresItem 4 2 3 4" xfId="20745"/>
    <cellStyle name="SAPBEXresItem 4 2 3 5" xfId="25004"/>
    <cellStyle name="SAPBEXresItem 4 2 3 6" xfId="29111"/>
    <cellStyle name="SAPBEXresItem 4 2 4" xfId="11311"/>
    <cellStyle name="SAPBEXresItem 4 2 5" xfId="14007"/>
    <cellStyle name="SAPBEXresItem 4 2 6" xfId="18250"/>
    <cellStyle name="SAPBEXresItem 4 2 7" xfId="22563"/>
    <cellStyle name="SAPBEXresItem 4 2 8" xfId="26699"/>
    <cellStyle name="SAPBEXresItem 4 3" xfId="5325"/>
    <cellStyle name="SAPBEXresItem 4 3 2" xfId="6595"/>
    <cellStyle name="SAPBEXresItem 4 3 2 2" xfId="4594"/>
    <cellStyle name="SAPBEXresItem 4 3 2 3" xfId="14984"/>
    <cellStyle name="SAPBEXresItem 4 3 2 4" xfId="19239"/>
    <cellStyle name="SAPBEXresItem 4 3 2 5" xfId="23503"/>
    <cellStyle name="SAPBEXresItem 4 3 2 6" xfId="27627"/>
    <cellStyle name="SAPBEXresItem 4 3 3" xfId="7833"/>
    <cellStyle name="SAPBEXresItem 4 3 3 2" xfId="11353"/>
    <cellStyle name="SAPBEXresItem 4 3 3 3" xfId="16220"/>
    <cellStyle name="SAPBEXresItem 4 3 3 4" xfId="20467"/>
    <cellStyle name="SAPBEXresItem 4 3 3 5" xfId="24726"/>
    <cellStyle name="SAPBEXresItem 4 3 3 6" xfId="28833"/>
    <cellStyle name="SAPBEXresItem 4 3 4" xfId="12005"/>
    <cellStyle name="SAPBEXresItem 4 3 5" xfId="13728"/>
    <cellStyle name="SAPBEXresItem 4 3 6" xfId="17972"/>
    <cellStyle name="SAPBEXresItem 4 3 7" xfId="22284"/>
    <cellStyle name="SAPBEXresItem 4 3 8" xfId="26421"/>
    <cellStyle name="SAPBEXresItem 4 4" xfId="9705"/>
    <cellStyle name="SAPBEXresItem 4 5" xfId="12996"/>
    <cellStyle name="SAPBEXresItem 4 6" xfId="17276"/>
    <cellStyle name="SAPBEXresItem 4 7" xfId="21571"/>
    <cellStyle name="SAPBEXresItem 4 8" xfId="25765"/>
    <cellStyle name="SAPBEXresItem 5" xfId="3802"/>
    <cellStyle name="SAPBEXresItem 5 2" xfId="5604"/>
    <cellStyle name="SAPBEXresItem 5 2 2" xfId="6872"/>
    <cellStyle name="SAPBEXresItem 5 2 2 2" xfId="11574"/>
    <cellStyle name="SAPBEXresItem 5 2 2 3" xfId="15260"/>
    <cellStyle name="SAPBEXresItem 5 2 2 4" xfId="19515"/>
    <cellStyle name="SAPBEXresItem 5 2 2 5" xfId="23779"/>
    <cellStyle name="SAPBEXresItem 5 2 2 6" xfId="27903"/>
    <cellStyle name="SAPBEXresItem 5 2 3" xfId="8110"/>
    <cellStyle name="SAPBEXresItem 5 2 3 2" xfId="10423"/>
    <cellStyle name="SAPBEXresItem 5 2 3 3" xfId="16497"/>
    <cellStyle name="SAPBEXresItem 5 2 3 4" xfId="20744"/>
    <cellStyle name="SAPBEXresItem 5 2 3 5" xfId="25003"/>
    <cellStyle name="SAPBEXresItem 5 2 3 6" xfId="29110"/>
    <cellStyle name="SAPBEXresItem 5 2 4" xfId="4310"/>
    <cellStyle name="SAPBEXresItem 5 2 5" xfId="14006"/>
    <cellStyle name="SAPBEXresItem 5 2 6" xfId="18249"/>
    <cellStyle name="SAPBEXresItem 5 2 7" xfId="22562"/>
    <cellStyle name="SAPBEXresItem 5 2 8" xfId="26698"/>
    <cellStyle name="SAPBEXresItem 5 3" xfId="5326"/>
    <cellStyle name="SAPBEXresItem 5 3 2" xfId="6596"/>
    <cellStyle name="SAPBEXresItem 5 3 2 2" xfId="9612"/>
    <cellStyle name="SAPBEXresItem 5 3 2 3" xfId="14985"/>
    <cellStyle name="SAPBEXresItem 5 3 2 4" xfId="19240"/>
    <cellStyle name="SAPBEXresItem 5 3 2 5" xfId="23504"/>
    <cellStyle name="SAPBEXresItem 5 3 2 6" xfId="27628"/>
    <cellStyle name="SAPBEXresItem 5 3 3" xfId="7834"/>
    <cellStyle name="SAPBEXresItem 5 3 3 2" xfId="12104"/>
    <cellStyle name="SAPBEXresItem 5 3 3 3" xfId="16221"/>
    <cellStyle name="SAPBEXresItem 5 3 3 4" xfId="20468"/>
    <cellStyle name="SAPBEXresItem 5 3 3 5" xfId="24727"/>
    <cellStyle name="SAPBEXresItem 5 3 3 6" xfId="28834"/>
    <cellStyle name="SAPBEXresItem 5 3 4" xfId="10733"/>
    <cellStyle name="SAPBEXresItem 5 3 5" xfId="13729"/>
    <cellStyle name="SAPBEXresItem 5 3 6" xfId="17973"/>
    <cellStyle name="SAPBEXresItem 5 3 7" xfId="22285"/>
    <cellStyle name="SAPBEXresItem 5 3 8" xfId="26422"/>
    <cellStyle name="SAPBEXresItem 5 4" xfId="9561"/>
    <cellStyle name="SAPBEXresItem 5 5" xfId="12997"/>
    <cellStyle name="SAPBEXresItem 5 6" xfId="17277"/>
    <cellStyle name="SAPBEXresItem 5 7" xfId="21572"/>
    <cellStyle name="SAPBEXresItem 5 8" xfId="25766"/>
    <cellStyle name="SAPBEXresItem 6" xfId="3693"/>
    <cellStyle name="SAPBEXresItem 6 2" xfId="5603"/>
    <cellStyle name="SAPBEXresItem 6 2 2" xfId="6871"/>
    <cellStyle name="SAPBEXresItem 6 2 2 2" xfId="10100"/>
    <cellStyle name="SAPBEXresItem 6 2 2 3" xfId="15259"/>
    <cellStyle name="SAPBEXresItem 6 2 2 4" xfId="19514"/>
    <cellStyle name="SAPBEXresItem 6 2 2 5" xfId="23778"/>
    <cellStyle name="SAPBEXresItem 6 2 2 6" xfId="27902"/>
    <cellStyle name="SAPBEXresItem 6 2 3" xfId="8109"/>
    <cellStyle name="SAPBEXresItem 6 2 3 2" xfId="9261"/>
    <cellStyle name="SAPBEXresItem 6 2 3 3" xfId="16496"/>
    <cellStyle name="SAPBEXresItem 6 2 3 4" xfId="20743"/>
    <cellStyle name="SAPBEXresItem 6 2 3 5" xfId="25002"/>
    <cellStyle name="SAPBEXresItem 6 2 3 6" xfId="29109"/>
    <cellStyle name="SAPBEXresItem 6 2 4" xfId="9689"/>
    <cellStyle name="SAPBEXresItem 6 2 5" xfId="14005"/>
    <cellStyle name="SAPBEXresItem 6 2 6" xfId="18248"/>
    <cellStyle name="SAPBEXresItem 6 2 7" xfId="22561"/>
    <cellStyle name="SAPBEXresItem 6 2 8" xfId="26697"/>
    <cellStyle name="SAPBEXresItem 6 3" xfId="5327"/>
    <cellStyle name="SAPBEXresItem 6 3 2" xfId="6597"/>
    <cellStyle name="SAPBEXresItem 6 3 2 2" xfId="9475"/>
    <cellStyle name="SAPBEXresItem 6 3 2 3" xfId="14986"/>
    <cellStyle name="SAPBEXresItem 6 3 2 4" xfId="19241"/>
    <cellStyle name="SAPBEXresItem 6 3 2 5" xfId="23505"/>
    <cellStyle name="SAPBEXresItem 6 3 2 6" xfId="27629"/>
    <cellStyle name="SAPBEXresItem 6 3 3" xfId="7835"/>
    <cellStyle name="SAPBEXresItem 6 3 3 2" xfId="4398"/>
    <cellStyle name="SAPBEXresItem 6 3 3 3" xfId="16222"/>
    <cellStyle name="SAPBEXresItem 6 3 3 4" xfId="20469"/>
    <cellStyle name="SAPBEXresItem 6 3 3 5" xfId="24728"/>
    <cellStyle name="SAPBEXresItem 6 3 3 6" xfId="28835"/>
    <cellStyle name="SAPBEXresItem 6 3 4" xfId="4174"/>
    <cellStyle name="SAPBEXresItem 6 3 5" xfId="13730"/>
    <cellStyle name="SAPBEXresItem 6 3 6" xfId="17974"/>
    <cellStyle name="SAPBEXresItem 6 3 7" xfId="22286"/>
    <cellStyle name="SAPBEXresItem 6 3 8" xfId="26423"/>
    <cellStyle name="SAPBEXresItem 6 4" xfId="4162"/>
    <cellStyle name="SAPBEXresItem 6 5" xfId="12998"/>
    <cellStyle name="SAPBEXresItem 6 6" xfId="17278"/>
    <cellStyle name="SAPBEXresItem 6 7" xfId="21573"/>
    <cellStyle name="SAPBEXresItem 6 8" xfId="25767"/>
    <cellStyle name="SAPBEXresItem 7" xfId="3165"/>
    <cellStyle name="SAPBEXresItem 7 2" xfId="5602"/>
    <cellStyle name="SAPBEXresItem 7 2 2" xfId="6870"/>
    <cellStyle name="SAPBEXresItem 7 2 2 2" xfId="9618"/>
    <cellStyle name="SAPBEXresItem 7 2 2 3" xfId="15258"/>
    <cellStyle name="SAPBEXresItem 7 2 2 4" xfId="19513"/>
    <cellStyle name="SAPBEXresItem 7 2 2 5" xfId="23777"/>
    <cellStyle name="SAPBEXresItem 7 2 2 6" xfId="27901"/>
    <cellStyle name="SAPBEXresItem 7 2 3" xfId="8108"/>
    <cellStyle name="SAPBEXresItem 7 2 3 2" xfId="4072"/>
    <cellStyle name="SAPBEXresItem 7 2 3 3" xfId="16495"/>
    <cellStyle name="SAPBEXresItem 7 2 3 4" xfId="20742"/>
    <cellStyle name="SAPBEXresItem 7 2 3 5" xfId="25001"/>
    <cellStyle name="SAPBEXresItem 7 2 3 6" xfId="29108"/>
    <cellStyle name="SAPBEXresItem 7 2 4" xfId="10279"/>
    <cellStyle name="SAPBEXresItem 7 2 5" xfId="14004"/>
    <cellStyle name="SAPBEXresItem 7 2 6" xfId="18247"/>
    <cellStyle name="SAPBEXresItem 7 2 7" xfId="22560"/>
    <cellStyle name="SAPBEXresItem 7 2 8" xfId="26696"/>
    <cellStyle name="SAPBEXresItem 7 3" xfId="5328"/>
    <cellStyle name="SAPBEXresItem 7 3 2" xfId="6598"/>
    <cellStyle name="SAPBEXresItem 7 3 2 2" xfId="7392"/>
    <cellStyle name="SAPBEXresItem 7 3 2 3" xfId="14987"/>
    <cellStyle name="SAPBEXresItem 7 3 2 4" xfId="19242"/>
    <cellStyle name="SAPBEXresItem 7 3 2 5" xfId="23506"/>
    <cellStyle name="SAPBEXresItem 7 3 2 6" xfId="27630"/>
    <cellStyle name="SAPBEXresItem 7 3 3" xfId="7836"/>
    <cellStyle name="SAPBEXresItem 7 3 3 2" xfId="10082"/>
    <cellStyle name="SAPBEXresItem 7 3 3 3" xfId="16223"/>
    <cellStyle name="SAPBEXresItem 7 3 3 4" xfId="20470"/>
    <cellStyle name="SAPBEXresItem 7 3 3 5" xfId="24729"/>
    <cellStyle name="SAPBEXresItem 7 3 3 6" xfId="28836"/>
    <cellStyle name="SAPBEXresItem 7 3 4" xfId="11601"/>
    <cellStyle name="SAPBEXresItem 7 3 5" xfId="13731"/>
    <cellStyle name="SAPBEXresItem 7 3 6" xfId="17975"/>
    <cellStyle name="SAPBEXresItem 7 3 7" xfId="22287"/>
    <cellStyle name="SAPBEXresItem 7 3 8" xfId="26424"/>
    <cellStyle name="SAPBEXresItem 7 4" xfId="4714"/>
    <cellStyle name="SAPBEXresItem 7 5" xfId="12999"/>
    <cellStyle name="SAPBEXresItem 7 6" xfId="17279"/>
    <cellStyle name="SAPBEXresItem 7 7" xfId="21574"/>
    <cellStyle name="SAPBEXresItem 7 8" xfId="25768"/>
    <cellStyle name="SAPBEXresItem 8" xfId="3844"/>
    <cellStyle name="SAPBEXresItem 8 2" xfId="5601"/>
    <cellStyle name="SAPBEXresItem 8 2 2" xfId="6869"/>
    <cellStyle name="SAPBEXresItem 8 2 2 2" xfId="10897"/>
    <cellStyle name="SAPBEXresItem 8 2 2 3" xfId="15257"/>
    <cellStyle name="SAPBEXresItem 8 2 2 4" xfId="19512"/>
    <cellStyle name="SAPBEXresItem 8 2 2 5" xfId="23776"/>
    <cellStyle name="SAPBEXresItem 8 2 2 6" xfId="27900"/>
    <cellStyle name="SAPBEXresItem 8 2 3" xfId="8107"/>
    <cellStyle name="SAPBEXresItem 8 2 3 2" xfId="11447"/>
    <cellStyle name="SAPBEXresItem 8 2 3 3" xfId="16494"/>
    <cellStyle name="SAPBEXresItem 8 2 3 4" xfId="20741"/>
    <cellStyle name="SAPBEXresItem 8 2 3 5" xfId="25000"/>
    <cellStyle name="SAPBEXresItem 8 2 3 6" xfId="29107"/>
    <cellStyle name="SAPBEXresItem 8 2 4" xfId="8960"/>
    <cellStyle name="SAPBEXresItem 8 2 5" xfId="14003"/>
    <cellStyle name="SAPBEXresItem 8 2 6" xfId="18246"/>
    <cellStyle name="SAPBEXresItem 8 2 7" xfId="22559"/>
    <cellStyle name="SAPBEXresItem 8 2 8" xfId="26695"/>
    <cellStyle name="SAPBEXresItem 8 3" xfId="5329"/>
    <cellStyle name="SAPBEXresItem 8 3 2" xfId="6599"/>
    <cellStyle name="SAPBEXresItem 8 3 2 2" xfId="4433"/>
    <cellStyle name="SAPBEXresItem 8 3 2 3" xfId="14988"/>
    <cellStyle name="SAPBEXresItem 8 3 2 4" xfId="19243"/>
    <cellStyle name="SAPBEXresItem 8 3 2 5" xfId="23507"/>
    <cellStyle name="SAPBEXresItem 8 3 2 6" xfId="27631"/>
    <cellStyle name="SAPBEXresItem 8 3 3" xfId="7837"/>
    <cellStyle name="SAPBEXresItem 8 3 3 2" xfId="4077"/>
    <cellStyle name="SAPBEXresItem 8 3 3 3" xfId="16224"/>
    <cellStyle name="SAPBEXresItem 8 3 3 4" xfId="20471"/>
    <cellStyle name="SAPBEXresItem 8 3 3 5" xfId="24730"/>
    <cellStyle name="SAPBEXresItem 8 3 3 6" xfId="28837"/>
    <cellStyle name="SAPBEXresItem 8 3 4" xfId="11982"/>
    <cellStyle name="SAPBEXresItem 8 3 5" xfId="13732"/>
    <cellStyle name="SAPBEXresItem 8 3 6" xfId="17976"/>
    <cellStyle name="SAPBEXresItem 8 3 7" xfId="22288"/>
    <cellStyle name="SAPBEXresItem 8 3 8" xfId="26425"/>
    <cellStyle name="SAPBEXresItem 8 4" xfId="4347"/>
    <cellStyle name="SAPBEXresItem 8 5" xfId="13000"/>
    <cellStyle name="SAPBEXresItem 8 6" xfId="17280"/>
    <cellStyle name="SAPBEXresItem 8 7" xfId="21575"/>
    <cellStyle name="SAPBEXresItem 8 8" xfId="25769"/>
    <cellStyle name="SAPBEXresItem 9" xfId="3309"/>
    <cellStyle name="SAPBEXresItem 9 2" xfId="5600"/>
    <cellStyle name="SAPBEXresItem 9 2 2" xfId="6868"/>
    <cellStyle name="SAPBEXresItem 9 2 2 2" xfId="10531"/>
    <cellStyle name="SAPBEXresItem 9 2 2 3" xfId="15256"/>
    <cellStyle name="SAPBEXresItem 9 2 2 4" xfId="19511"/>
    <cellStyle name="SAPBEXresItem 9 2 2 5" xfId="23775"/>
    <cellStyle name="SAPBEXresItem 9 2 2 6" xfId="27899"/>
    <cellStyle name="SAPBEXresItem 9 2 3" xfId="8106"/>
    <cellStyle name="SAPBEXresItem 9 2 3 2" xfId="10317"/>
    <cellStyle name="SAPBEXresItem 9 2 3 3" xfId="16493"/>
    <cellStyle name="SAPBEXresItem 9 2 3 4" xfId="20740"/>
    <cellStyle name="SAPBEXresItem 9 2 3 5" xfId="24999"/>
    <cellStyle name="SAPBEXresItem 9 2 3 6" xfId="29106"/>
    <cellStyle name="SAPBEXresItem 9 2 4" xfId="11088"/>
    <cellStyle name="SAPBEXresItem 9 2 5" xfId="14002"/>
    <cellStyle name="SAPBEXresItem 9 2 6" xfId="18245"/>
    <cellStyle name="SAPBEXresItem 9 2 7" xfId="22558"/>
    <cellStyle name="SAPBEXresItem 9 2 8" xfId="26694"/>
    <cellStyle name="SAPBEXresItem 9 3" xfId="5330"/>
    <cellStyle name="SAPBEXresItem 9 3 2" xfId="6600"/>
    <cellStyle name="SAPBEXresItem 9 3 2 2" xfId="4288"/>
    <cellStyle name="SAPBEXresItem 9 3 2 3" xfId="14989"/>
    <cellStyle name="SAPBEXresItem 9 3 2 4" xfId="19244"/>
    <cellStyle name="SAPBEXresItem 9 3 2 5" xfId="23508"/>
    <cellStyle name="SAPBEXresItem 9 3 2 6" xfId="27632"/>
    <cellStyle name="SAPBEXresItem 9 3 3" xfId="7838"/>
    <cellStyle name="SAPBEXresItem 9 3 3 2" xfId="4406"/>
    <cellStyle name="SAPBEXresItem 9 3 3 3" xfId="16225"/>
    <cellStyle name="SAPBEXresItem 9 3 3 4" xfId="20472"/>
    <cellStyle name="SAPBEXresItem 9 3 3 5" xfId="24731"/>
    <cellStyle name="SAPBEXresItem 9 3 3 6" xfId="28838"/>
    <cellStyle name="SAPBEXresItem 9 3 4" xfId="8851"/>
    <cellStyle name="SAPBEXresItem 9 3 5" xfId="13733"/>
    <cellStyle name="SAPBEXresItem 9 3 6" xfId="17977"/>
    <cellStyle name="SAPBEXresItem 9 3 7" xfId="22289"/>
    <cellStyle name="SAPBEXresItem 9 3 8" xfId="26426"/>
    <cellStyle name="SAPBEXresItem 9 4" xfId="10139"/>
    <cellStyle name="SAPBEXresItem 9 5" xfId="13001"/>
    <cellStyle name="SAPBEXresItem 9 6" xfId="17281"/>
    <cellStyle name="SAPBEXresItem 9 7" xfId="21576"/>
    <cellStyle name="SAPBEXresItem 9 8" xfId="25770"/>
    <cellStyle name="SAPBEXresItemX" xfId="140"/>
    <cellStyle name="SAPBEXresItemX 10" xfId="3500"/>
    <cellStyle name="SAPBEXresItemX 10 2" xfId="5598"/>
    <cellStyle name="SAPBEXresItemX 10 2 2" xfId="6866"/>
    <cellStyle name="SAPBEXresItemX 10 2 2 2" xfId="8722"/>
    <cellStyle name="SAPBEXresItemX 10 2 2 3" xfId="15254"/>
    <cellStyle name="SAPBEXresItemX 10 2 2 4" xfId="19509"/>
    <cellStyle name="SAPBEXresItemX 10 2 2 5" xfId="23773"/>
    <cellStyle name="SAPBEXresItemX 10 2 2 6" xfId="27897"/>
    <cellStyle name="SAPBEXresItemX 10 2 3" xfId="8104"/>
    <cellStyle name="SAPBEXresItemX 10 2 3 2" xfId="11638"/>
    <cellStyle name="SAPBEXresItemX 10 2 3 3" xfId="16491"/>
    <cellStyle name="SAPBEXresItemX 10 2 3 4" xfId="20738"/>
    <cellStyle name="SAPBEXresItemX 10 2 3 5" xfId="24997"/>
    <cellStyle name="SAPBEXresItemX 10 2 3 6" xfId="29104"/>
    <cellStyle name="SAPBEXresItemX 10 2 4" xfId="10182"/>
    <cellStyle name="SAPBEXresItemX 10 2 5" xfId="14000"/>
    <cellStyle name="SAPBEXresItemX 10 2 6" xfId="18243"/>
    <cellStyle name="SAPBEXresItemX 10 2 7" xfId="22556"/>
    <cellStyle name="SAPBEXresItemX 10 2 8" xfId="26692"/>
    <cellStyle name="SAPBEXresItemX 10 3" xfId="5332"/>
    <cellStyle name="SAPBEXresItemX 10 3 2" xfId="6602"/>
    <cellStyle name="SAPBEXresItemX 10 3 2 2" xfId="4595"/>
    <cellStyle name="SAPBEXresItemX 10 3 2 3" xfId="14991"/>
    <cellStyle name="SAPBEXresItemX 10 3 2 4" xfId="19246"/>
    <cellStyle name="SAPBEXresItemX 10 3 2 5" xfId="23510"/>
    <cellStyle name="SAPBEXresItemX 10 3 2 6" xfId="27634"/>
    <cellStyle name="SAPBEXresItemX 10 3 3" xfId="7840"/>
    <cellStyle name="SAPBEXresItemX 10 3 3 2" xfId="6092"/>
    <cellStyle name="SAPBEXresItemX 10 3 3 3" xfId="16227"/>
    <cellStyle name="SAPBEXresItemX 10 3 3 4" xfId="20474"/>
    <cellStyle name="SAPBEXresItemX 10 3 3 5" xfId="24733"/>
    <cellStyle name="SAPBEXresItemX 10 3 3 6" xfId="28840"/>
    <cellStyle name="SAPBEXresItemX 10 3 4" xfId="9751"/>
    <cellStyle name="SAPBEXresItemX 10 3 5" xfId="13735"/>
    <cellStyle name="SAPBEXresItemX 10 3 6" xfId="17979"/>
    <cellStyle name="SAPBEXresItemX 10 3 7" xfId="22291"/>
    <cellStyle name="SAPBEXresItemX 10 3 8" xfId="26428"/>
    <cellStyle name="SAPBEXresItemX 10 4" xfId="11391"/>
    <cellStyle name="SAPBEXresItemX 10 5" xfId="13002"/>
    <cellStyle name="SAPBEXresItemX 10 6" xfId="17282"/>
    <cellStyle name="SAPBEXresItemX 10 7" xfId="21577"/>
    <cellStyle name="SAPBEXresItemX 10 8" xfId="25771"/>
    <cellStyle name="SAPBEXresItemX 11" xfId="3044"/>
    <cellStyle name="SAPBEXresItemX 11 2" xfId="5489"/>
    <cellStyle name="SAPBEXresItemX 11 2 2" xfId="6757"/>
    <cellStyle name="SAPBEXresItemX 11 2 2 2" xfId="6112"/>
    <cellStyle name="SAPBEXresItemX 11 2 2 3" xfId="15145"/>
    <cellStyle name="SAPBEXresItemX 11 2 2 4" xfId="19400"/>
    <cellStyle name="SAPBEXresItemX 11 2 2 5" xfId="23664"/>
    <cellStyle name="SAPBEXresItemX 11 2 2 6" xfId="27788"/>
    <cellStyle name="SAPBEXresItemX 11 2 3" xfId="7995"/>
    <cellStyle name="SAPBEXresItemX 11 2 3 2" xfId="12126"/>
    <cellStyle name="SAPBEXresItemX 11 2 3 3" xfId="16382"/>
    <cellStyle name="SAPBEXresItemX 11 2 3 4" xfId="20629"/>
    <cellStyle name="SAPBEXresItemX 11 2 3 5" xfId="24888"/>
    <cellStyle name="SAPBEXresItemX 11 2 3 6" xfId="28995"/>
    <cellStyle name="SAPBEXresItemX 11 2 4" xfId="9113"/>
    <cellStyle name="SAPBEXresItemX 11 2 5" xfId="13891"/>
    <cellStyle name="SAPBEXresItemX 11 2 6" xfId="18134"/>
    <cellStyle name="SAPBEXresItemX 11 2 7" xfId="22447"/>
    <cellStyle name="SAPBEXresItemX 11 2 8" xfId="26583"/>
    <cellStyle name="SAPBEXresItemX 11 3" xfId="5333"/>
    <cellStyle name="SAPBEXresItemX 11 3 2" xfId="6603"/>
    <cellStyle name="SAPBEXresItemX 11 3 2 2" xfId="4378"/>
    <cellStyle name="SAPBEXresItemX 11 3 2 3" xfId="14992"/>
    <cellStyle name="SAPBEXresItemX 11 3 2 4" xfId="19247"/>
    <cellStyle name="SAPBEXresItemX 11 3 2 5" xfId="23511"/>
    <cellStyle name="SAPBEXresItemX 11 3 2 6" xfId="27635"/>
    <cellStyle name="SAPBEXresItemX 11 3 3" xfId="7841"/>
    <cellStyle name="SAPBEXresItemX 11 3 3 2" xfId="12105"/>
    <cellStyle name="SAPBEXresItemX 11 3 3 3" xfId="16228"/>
    <cellStyle name="SAPBEXresItemX 11 3 3 4" xfId="20475"/>
    <cellStyle name="SAPBEXresItemX 11 3 3 5" xfId="24734"/>
    <cellStyle name="SAPBEXresItemX 11 3 3 6" xfId="28841"/>
    <cellStyle name="SAPBEXresItemX 11 3 4" xfId="4357"/>
    <cellStyle name="SAPBEXresItemX 11 3 5" xfId="13736"/>
    <cellStyle name="SAPBEXresItemX 11 3 6" xfId="17980"/>
    <cellStyle name="SAPBEXresItemX 11 3 7" xfId="22292"/>
    <cellStyle name="SAPBEXresItemX 11 3 8" xfId="26429"/>
    <cellStyle name="SAPBEXresItemX 11 4" xfId="10869"/>
    <cellStyle name="SAPBEXresItemX 11 5" xfId="13003"/>
    <cellStyle name="SAPBEXresItemX 11 6" xfId="17283"/>
    <cellStyle name="SAPBEXresItemX 11 7" xfId="21578"/>
    <cellStyle name="SAPBEXresItemX 11 8" xfId="25772"/>
    <cellStyle name="SAPBEXresItemX 12" xfId="3907"/>
    <cellStyle name="SAPBEXresItemX 12 2" xfId="5486"/>
    <cellStyle name="SAPBEXresItemX 12 2 2" xfId="6754"/>
    <cellStyle name="SAPBEXresItemX 12 2 2 2" xfId="9285"/>
    <cellStyle name="SAPBEXresItemX 12 2 2 3" xfId="15142"/>
    <cellStyle name="SAPBEXresItemX 12 2 2 4" xfId="19397"/>
    <cellStyle name="SAPBEXresItemX 12 2 2 5" xfId="23661"/>
    <cellStyle name="SAPBEXresItemX 12 2 2 6" xfId="27785"/>
    <cellStyle name="SAPBEXresItemX 12 2 3" xfId="7992"/>
    <cellStyle name="SAPBEXresItemX 12 2 3 2" xfId="11035"/>
    <cellStyle name="SAPBEXresItemX 12 2 3 3" xfId="16379"/>
    <cellStyle name="SAPBEXresItemX 12 2 3 4" xfId="20626"/>
    <cellStyle name="SAPBEXresItemX 12 2 3 5" xfId="24885"/>
    <cellStyle name="SAPBEXresItemX 12 2 3 6" xfId="28992"/>
    <cellStyle name="SAPBEXresItemX 12 2 4" xfId="10956"/>
    <cellStyle name="SAPBEXresItemX 12 2 5" xfId="13888"/>
    <cellStyle name="SAPBEXresItemX 12 2 6" xfId="18131"/>
    <cellStyle name="SAPBEXresItemX 12 2 7" xfId="22444"/>
    <cellStyle name="SAPBEXresItemX 12 2 8" xfId="26580"/>
    <cellStyle name="SAPBEXresItemX 12 3" xfId="5334"/>
    <cellStyle name="SAPBEXresItemX 12 3 2" xfId="6604"/>
    <cellStyle name="SAPBEXresItemX 12 3 2 2" xfId="11233"/>
    <cellStyle name="SAPBEXresItemX 12 3 2 3" xfId="14993"/>
    <cellStyle name="SAPBEXresItemX 12 3 2 4" xfId="19248"/>
    <cellStyle name="SAPBEXresItemX 12 3 2 5" xfId="23512"/>
    <cellStyle name="SAPBEXresItemX 12 3 2 6" xfId="27636"/>
    <cellStyle name="SAPBEXresItemX 12 3 3" xfId="7842"/>
    <cellStyle name="SAPBEXresItemX 12 3 3 2" xfId="4712"/>
    <cellStyle name="SAPBEXresItemX 12 3 3 3" xfId="16229"/>
    <cellStyle name="SAPBEXresItemX 12 3 3 4" xfId="20476"/>
    <cellStyle name="SAPBEXresItemX 12 3 3 5" xfId="24735"/>
    <cellStyle name="SAPBEXresItemX 12 3 3 6" xfId="28842"/>
    <cellStyle name="SAPBEXresItemX 12 3 4" xfId="11254"/>
    <cellStyle name="SAPBEXresItemX 12 3 5" xfId="13737"/>
    <cellStyle name="SAPBEXresItemX 12 3 6" xfId="17981"/>
    <cellStyle name="SAPBEXresItemX 12 3 7" xfId="22293"/>
    <cellStyle name="SAPBEXresItemX 12 3 8" xfId="26430"/>
    <cellStyle name="SAPBEXresItemX 12 4" xfId="10724"/>
    <cellStyle name="SAPBEXresItemX 12 5" xfId="13004"/>
    <cellStyle name="SAPBEXresItemX 12 6" xfId="17284"/>
    <cellStyle name="SAPBEXresItemX 12 7" xfId="21579"/>
    <cellStyle name="SAPBEXresItemX 12 8" xfId="25773"/>
    <cellStyle name="SAPBEXresItemX 13" xfId="3325"/>
    <cellStyle name="SAPBEXresItemX 13 2" xfId="5597"/>
    <cellStyle name="SAPBEXresItemX 13 2 2" xfId="6865"/>
    <cellStyle name="SAPBEXresItemX 13 2 2 2" xfId="10446"/>
    <cellStyle name="SAPBEXresItemX 13 2 2 3" xfId="15253"/>
    <cellStyle name="SAPBEXresItemX 13 2 2 4" xfId="19508"/>
    <cellStyle name="SAPBEXresItemX 13 2 2 5" xfId="23772"/>
    <cellStyle name="SAPBEXresItemX 13 2 2 6" xfId="27896"/>
    <cellStyle name="SAPBEXresItemX 13 2 3" xfId="8103"/>
    <cellStyle name="SAPBEXresItemX 13 2 3 2" xfId="10435"/>
    <cellStyle name="SAPBEXresItemX 13 2 3 3" xfId="16490"/>
    <cellStyle name="SAPBEXresItemX 13 2 3 4" xfId="20737"/>
    <cellStyle name="SAPBEXresItemX 13 2 3 5" xfId="24996"/>
    <cellStyle name="SAPBEXresItemX 13 2 3 6" xfId="29103"/>
    <cellStyle name="SAPBEXresItemX 13 2 4" xfId="3952"/>
    <cellStyle name="SAPBEXresItemX 13 2 5" xfId="13999"/>
    <cellStyle name="SAPBEXresItemX 13 2 6" xfId="18242"/>
    <cellStyle name="SAPBEXresItemX 13 2 7" xfId="22555"/>
    <cellStyle name="SAPBEXresItemX 13 2 8" xfId="26691"/>
    <cellStyle name="SAPBEXresItemX 13 3" xfId="5335"/>
    <cellStyle name="SAPBEXresItemX 13 3 2" xfId="6605"/>
    <cellStyle name="SAPBEXresItemX 13 3 2 2" xfId="9287"/>
    <cellStyle name="SAPBEXresItemX 13 3 2 3" xfId="14994"/>
    <cellStyle name="SAPBEXresItemX 13 3 2 4" xfId="19249"/>
    <cellStyle name="SAPBEXresItemX 13 3 2 5" xfId="23513"/>
    <cellStyle name="SAPBEXresItemX 13 3 2 6" xfId="27637"/>
    <cellStyle name="SAPBEXresItemX 13 3 3" xfId="7843"/>
    <cellStyle name="SAPBEXresItemX 13 3 3 2" xfId="8920"/>
    <cellStyle name="SAPBEXresItemX 13 3 3 3" xfId="16230"/>
    <cellStyle name="SAPBEXresItemX 13 3 3 4" xfId="20477"/>
    <cellStyle name="SAPBEXresItemX 13 3 3 5" xfId="24736"/>
    <cellStyle name="SAPBEXresItemX 13 3 3 6" xfId="28843"/>
    <cellStyle name="SAPBEXresItemX 13 3 4" xfId="9110"/>
    <cellStyle name="SAPBEXresItemX 13 3 5" xfId="13738"/>
    <cellStyle name="SAPBEXresItemX 13 3 6" xfId="17982"/>
    <cellStyle name="SAPBEXresItemX 13 3 7" xfId="22294"/>
    <cellStyle name="SAPBEXresItemX 13 3 8" xfId="26431"/>
    <cellStyle name="SAPBEXresItemX 13 4" xfId="9407"/>
    <cellStyle name="SAPBEXresItemX 13 5" xfId="13005"/>
    <cellStyle name="SAPBEXresItemX 13 6" xfId="17285"/>
    <cellStyle name="SAPBEXresItemX 13 7" xfId="21580"/>
    <cellStyle name="SAPBEXresItemX 13 8" xfId="25774"/>
    <cellStyle name="SAPBEXresItemX 14" xfId="3739"/>
    <cellStyle name="SAPBEXresItemX 14 2" xfId="5596"/>
    <cellStyle name="SAPBEXresItemX 14 2 2" xfId="6864"/>
    <cellStyle name="SAPBEXresItemX 14 2 2 2" xfId="11228"/>
    <cellStyle name="SAPBEXresItemX 14 2 2 3" xfId="15252"/>
    <cellStyle name="SAPBEXresItemX 14 2 2 4" xfId="19507"/>
    <cellStyle name="SAPBEXresItemX 14 2 2 5" xfId="23771"/>
    <cellStyle name="SAPBEXresItemX 14 2 2 6" xfId="27895"/>
    <cellStyle name="SAPBEXresItemX 14 2 3" xfId="8102"/>
    <cellStyle name="SAPBEXresItemX 14 2 3 2" xfId="10509"/>
    <cellStyle name="SAPBEXresItemX 14 2 3 3" xfId="16489"/>
    <cellStyle name="SAPBEXresItemX 14 2 3 4" xfId="20736"/>
    <cellStyle name="SAPBEXresItemX 14 2 3 5" xfId="24995"/>
    <cellStyle name="SAPBEXresItemX 14 2 3 6" xfId="29102"/>
    <cellStyle name="SAPBEXresItemX 14 2 4" xfId="4450"/>
    <cellStyle name="SAPBEXresItemX 14 2 5" xfId="13998"/>
    <cellStyle name="SAPBEXresItemX 14 2 6" xfId="18241"/>
    <cellStyle name="SAPBEXresItemX 14 2 7" xfId="22554"/>
    <cellStyle name="SAPBEXresItemX 14 2 8" xfId="26690"/>
    <cellStyle name="SAPBEXresItemX 14 3" xfId="5336"/>
    <cellStyle name="SAPBEXresItemX 14 3 2" xfId="6606"/>
    <cellStyle name="SAPBEXresItemX 14 3 2 2" xfId="9673"/>
    <cellStyle name="SAPBEXresItemX 14 3 2 3" xfId="14995"/>
    <cellStyle name="SAPBEXresItemX 14 3 2 4" xfId="19250"/>
    <cellStyle name="SAPBEXresItemX 14 3 2 5" xfId="23514"/>
    <cellStyle name="SAPBEXresItemX 14 3 2 6" xfId="27638"/>
    <cellStyle name="SAPBEXresItemX 14 3 3" xfId="7844"/>
    <cellStyle name="SAPBEXresItemX 14 3 3 2" xfId="9266"/>
    <cellStyle name="SAPBEXresItemX 14 3 3 3" xfId="16231"/>
    <cellStyle name="SAPBEXresItemX 14 3 3 4" xfId="20478"/>
    <cellStyle name="SAPBEXresItemX 14 3 3 5" xfId="24737"/>
    <cellStyle name="SAPBEXresItemX 14 3 3 6" xfId="28844"/>
    <cellStyle name="SAPBEXresItemX 14 3 4" xfId="8695"/>
    <cellStyle name="SAPBEXresItemX 14 3 5" xfId="13739"/>
    <cellStyle name="SAPBEXresItemX 14 3 6" xfId="17983"/>
    <cellStyle name="SAPBEXresItemX 14 3 7" xfId="22295"/>
    <cellStyle name="SAPBEXresItemX 14 3 8" xfId="26432"/>
    <cellStyle name="SAPBEXresItemX 14 4" xfId="3983"/>
    <cellStyle name="SAPBEXresItemX 14 5" xfId="13006"/>
    <cellStyle name="SAPBEXresItemX 14 6" xfId="17286"/>
    <cellStyle name="SAPBEXresItemX 14 7" xfId="21581"/>
    <cellStyle name="SAPBEXresItemX 14 8" xfId="25775"/>
    <cellStyle name="SAPBEXresItemX 15" xfId="3047"/>
    <cellStyle name="SAPBEXresItemX 15 2" xfId="5595"/>
    <cellStyle name="SAPBEXresItemX 15 2 2" xfId="6863"/>
    <cellStyle name="SAPBEXresItemX 15 2 2 2" xfId="10780"/>
    <cellStyle name="SAPBEXresItemX 15 2 2 3" xfId="15251"/>
    <cellStyle name="SAPBEXresItemX 15 2 2 4" xfId="19506"/>
    <cellStyle name="SAPBEXresItemX 15 2 2 5" xfId="23770"/>
    <cellStyle name="SAPBEXresItemX 15 2 2 6" xfId="27894"/>
    <cellStyle name="SAPBEXresItemX 15 2 3" xfId="8101"/>
    <cellStyle name="SAPBEXresItemX 15 2 3 2" xfId="9341"/>
    <cellStyle name="SAPBEXresItemX 15 2 3 3" xfId="16488"/>
    <cellStyle name="SAPBEXresItemX 15 2 3 4" xfId="20735"/>
    <cellStyle name="SAPBEXresItemX 15 2 3 5" xfId="24994"/>
    <cellStyle name="SAPBEXresItemX 15 2 3 6" xfId="29101"/>
    <cellStyle name="SAPBEXresItemX 15 2 4" xfId="9115"/>
    <cellStyle name="SAPBEXresItemX 15 2 5" xfId="13997"/>
    <cellStyle name="SAPBEXresItemX 15 2 6" xfId="18240"/>
    <cellStyle name="SAPBEXresItemX 15 2 7" xfId="22553"/>
    <cellStyle name="SAPBEXresItemX 15 2 8" xfId="26689"/>
    <cellStyle name="SAPBEXresItemX 15 3" xfId="5337"/>
    <cellStyle name="SAPBEXresItemX 15 3 2" xfId="6607"/>
    <cellStyle name="SAPBEXresItemX 15 3 2 2" xfId="4287"/>
    <cellStyle name="SAPBEXresItemX 15 3 2 3" xfId="14996"/>
    <cellStyle name="SAPBEXresItemX 15 3 2 4" xfId="19251"/>
    <cellStyle name="SAPBEXresItemX 15 3 2 5" xfId="23515"/>
    <cellStyle name="SAPBEXresItemX 15 3 2 6" xfId="27639"/>
    <cellStyle name="SAPBEXresItemX 15 3 3" xfId="7845"/>
    <cellStyle name="SAPBEXresItemX 15 3 3 2" xfId="11038"/>
    <cellStyle name="SAPBEXresItemX 15 3 3 3" xfId="16232"/>
    <cellStyle name="SAPBEXresItemX 15 3 3 4" xfId="20479"/>
    <cellStyle name="SAPBEXresItemX 15 3 3 5" xfId="24738"/>
    <cellStyle name="SAPBEXresItemX 15 3 3 6" xfId="28845"/>
    <cellStyle name="SAPBEXresItemX 15 3 4" xfId="10013"/>
    <cellStyle name="SAPBEXresItemX 15 3 5" xfId="13740"/>
    <cellStyle name="SAPBEXresItemX 15 3 6" xfId="17984"/>
    <cellStyle name="SAPBEXresItemX 15 3 7" xfId="22296"/>
    <cellStyle name="SAPBEXresItemX 15 3 8" xfId="26433"/>
    <cellStyle name="SAPBEXresItemX 15 4" xfId="11107"/>
    <cellStyle name="SAPBEXresItemX 15 5" xfId="13007"/>
    <cellStyle name="SAPBEXresItemX 15 6" xfId="17287"/>
    <cellStyle name="SAPBEXresItemX 15 7" xfId="21582"/>
    <cellStyle name="SAPBEXresItemX 15 8" xfId="25776"/>
    <cellStyle name="SAPBEXresItemX 16" xfId="3631"/>
    <cellStyle name="SAPBEXresItemX 16 2" xfId="5594"/>
    <cellStyle name="SAPBEXresItemX 16 2 2" xfId="6862"/>
    <cellStyle name="SAPBEXresItemX 16 2 2 2" xfId="12023"/>
    <cellStyle name="SAPBEXresItemX 16 2 2 3" xfId="15250"/>
    <cellStyle name="SAPBEXresItemX 16 2 2 4" xfId="19505"/>
    <cellStyle name="SAPBEXresItemX 16 2 2 5" xfId="23769"/>
    <cellStyle name="SAPBEXresItemX 16 2 2 6" xfId="27893"/>
    <cellStyle name="SAPBEXresItemX 16 2 3" xfId="8100"/>
    <cellStyle name="SAPBEXresItemX 16 2 3 2" xfId="10395"/>
    <cellStyle name="SAPBEXresItemX 16 2 3 3" xfId="16487"/>
    <cellStyle name="SAPBEXresItemX 16 2 3 4" xfId="20734"/>
    <cellStyle name="SAPBEXresItemX 16 2 3 5" xfId="24993"/>
    <cellStyle name="SAPBEXresItemX 16 2 3 6" xfId="29100"/>
    <cellStyle name="SAPBEXresItemX 16 2 4" xfId="10152"/>
    <cellStyle name="SAPBEXresItemX 16 2 5" xfId="13996"/>
    <cellStyle name="SAPBEXresItemX 16 2 6" xfId="18239"/>
    <cellStyle name="SAPBEXresItemX 16 2 7" xfId="22552"/>
    <cellStyle name="SAPBEXresItemX 16 2 8" xfId="26688"/>
    <cellStyle name="SAPBEXresItemX 16 3" xfId="5338"/>
    <cellStyle name="SAPBEXresItemX 16 3 2" xfId="6608"/>
    <cellStyle name="SAPBEXresItemX 16 3 2 2" xfId="11330"/>
    <cellStyle name="SAPBEXresItemX 16 3 2 3" xfId="14997"/>
    <cellStyle name="SAPBEXresItemX 16 3 2 4" xfId="19252"/>
    <cellStyle name="SAPBEXresItemX 16 3 2 5" xfId="23516"/>
    <cellStyle name="SAPBEXresItemX 16 3 2 6" xfId="27640"/>
    <cellStyle name="SAPBEXresItemX 16 3 3" xfId="7846"/>
    <cellStyle name="SAPBEXresItemX 16 3 3 2" xfId="8898"/>
    <cellStyle name="SAPBEXresItemX 16 3 3 3" xfId="16233"/>
    <cellStyle name="SAPBEXresItemX 16 3 3 4" xfId="20480"/>
    <cellStyle name="SAPBEXresItemX 16 3 3 5" xfId="24739"/>
    <cellStyle name="SAPBEXresItemX 16 3 3 6" xfId="28846"/>
    <cellStyle name="SAPBEXresItemX 16 3 4" xfId="11687"/>
    <cellStyle name="SAPBEXresItemX 16 3 5" xfId="13741"/>
    <cellStyle name="SAPBEXresItemX 16 3 6" xfId="17985"/>
    <cellStyle name="SAPBEXresItemX 16 3 7" xfId="22297"/>
    <cellStyle name="SAPBEXresItemX 16 3 8" xfId="26434"/>
    <cellStyle name="SAPBEXresItemX 16 4" xfId="8979"/>
    <cellStyle name="SAPBEXresItemX 16 5" xfId="13008"/>
    <cellStyle name="SAPBEXresItemX 16 6" xfId="17288"/>
    <cellStyle name="SAPBEXresItemX 16 7" xfId="21583"/>
    <cellStyle name="SAPBEXresItemX 16 8" xfId="25777"/>
    <cellStyle name="SAPBEXresItemX 17" xfId="3624"/>
    <cellStyle name="SAPBEXresItemX 17 2" xfId="5593"/>
    <cellStyle name="SAPBEXresItemX 17 2 2" xfId="6861"/>
    <cellStyle name="SAPBEXresItemX 17 2 2 2" xfId="9370"/>
    <cellStyle name="SAPBEXresItemX 17 2 2 3" xfId="15249"/>
    <cellStyle name="SAPBEXresItemX 17 2 2 4" xfId="19504"/>
    <cellStyle name="SAPBEXresItemX 17 2 2 5" xfId="23768"/>
    <cellStyle name="SAPBEXresItemX 17 2 2 6" xfId="27892"/>
    <cellStyle name="SAPBEXresItemX 17 2 3" xfId="8099"/>
    <cellStyle name="SAPBEXresItemX 17 2 3 2" xfId="9233"/>
    <cellStyle name="SAPBEXresItemX 17 2 3 3" xfId="16486"/>
    <cellStyle name="SAPBEXresItemX 17 2 3 4" xfId="20733"/>
    <cellStyle name="SAPBEXresItemX 17 2 3 5" xfId="24992"/>
    <cellStyle name="SAPBEXresItemX 17 2 3 6" xfId="29099"/>
    <cellStyle name="SAPBEXresItemX 17 2 4" xfId="4335"/>
    <cellStyle name="SAPBEXresItemX 17 2 5" xfId="13995"/>
    <cellStyle name="SAPBEXresItemX 17 2 6" xfId="18238"/>
    <cellStyle name="SAPBEXresItemX 17 2 7" xfId="22551"/>
    <cellStyle name="SAPBEXresItemX 17 2 8" xfId="26687"/>
    <cellStyle name="SAPBEXresItemX 17 3" xfId="5339"/>
    <cellStyle name="SAPBEXresItemX 17 3 2" xfId="6609"/>
    <cellStyle name="SAPBEXresItemX 17 3 2 2" xfId="4596"/>
    <cellStyle name="SAPBEXresItemX 17 3 2 3" xfId="14998"/>
    <cellStyle name="SAPBEXresItemX 17 3 2 4" xfId="19253"/>
    <cellStyle name="SAPBEXresItemX 17 3 2 5" xfId="23517"/>
    <cellStyle name="SAPBEXresItemX 17 3 2 6" xfId="27641"/>
    <cellStyle name="SAPBEXresItemX 17 3 3" xfId="7847"/>
    <cellStyle name="SAPBEXresItemX 17 3 3 2" xfId="9354"/>
    <cellStyle name="SAPBEXresItemX 17 3 3 3" xfId="16234"/>
    <cellStyle name="SAPBEXresItemX 17 3 3 4" xfId="20481"/>
    <cellStyle name="SAPBEXresItemX 17 3 3 5" xfId="24740"/>
    <cellStyle name="SAPBEXresItemX 17 3 3 6" xfId="28847"/>
    <cellStyle name="SAPBEXresItemX 17 3 4" xfId="9750"/>
    <cellStyle name="SAPBEXresItemX 17 3 5" xfId="13742"/>
    <cellStyle name="SAPBEXresItemX 17 3 6" xfId="17986"/>
    <cellStyle name="SAPBEXresItemX 17 3 7" xfId="22298"/>
    <cellStyle name="SAPBEXresItemX 17 3 8" xfId="26435"/>
    <cellStyle name="SAPBEXresItemX 17 4" xfId="7403"/>
    <cellStyle name="SAPBEXresItemX 17 5" xfId="13009"/>
    <cellStyle name="SAPBEXresItemX 17 6" xfId="17289"/>
    <cellStyle name="SAPBEXresItemX 17 7" xfId="21584"/>
    <cellStyle name="SAPBEXresItemX 17 8" xfId="25778"/>
    <cellStyle name="SAPBEXresItemX 18" xfId="3664"/>
    <cellStyle name="SAPBEXresItemX 18 2" xfId="5592"/>
    <cellStyle name="SAPBEXresItemX 18 2 2" xfId="6860"/>
    <cellStyle name="SAPBEXresItemX 18 2 2 2" xfId="9523"/>
    <cellStyle name="SAPBEXresItemX 18 2 2 3" xfId="15248"/>
    <cellStyle name="SAPBEXresItemX 18 2 2 4" xfId="19503"/>
    <cellStyle name="SAPBEXresItemX 18 2 2 5" xfId="23767"/>
    <cellStyle name="SAPBEXresItemX 18 2 2 6" xfId="27891"/>
    <cellStyle name="SAPBEXresItemX 18 2 3" xfId="8098"/>
    <cellStyle name="SAPBEXresItemX 18 2 3 2" xfId="9331"/>
    <cellStyle name="SAPBEXresItemX 18 2 3 3" xfId="16485"/>
    <cellStyle name="SAPBEXresItemX 18 2 3 4" xfId="20732"/>
    <cellStyle name="SAPBEXresItemX 18 2 3 5" xfId="24991"/>
    <cellStyle name="SAPBEXresItemX 18 2 3 6" xfId="29098"/>
    <cellStyle name="SAPBEXresItemX 18 2 4" xfId="9716"/>
    <cellStyle name="SAPBEXresItemX 18 2 5" xfId="13994"/>
    <cellStyle name="SAPBEXresItemX 18 2 6" xfId="18237"/>
    <cellStyle name="SAPBEXresItemX 18 2 7" xfId="22550"/>
    <cellStyle name="SAPBEXresItemX 18 2 8" xfId="26686"/>
    <cellStyle name="SAPBEXresItemX 18 3" xfId="5340"/>
    <cellStyle name="SAPBEXresItemX 18 3 2" xfId="6610"/>
    <cellStyle name="SAPBEXresItemX 18 3 2 2" xfId="11070"/>
    <cellStyle name="SAPBEXresItemX 18 3 2 3" xfId="14999"/>
    <cellStyle name="SAPBEXresItemX 18 3 2 4" xfId="19254"/>
    <cellStyle name="SAPBEXresItemX 18 3 2 5" xfId="23518"/>
    <cellStyle name="SAPBEXresItemX 18 3 2 6" xfId="27642"/>
    <cellStyle name="SAPBEXresItemX 18 3 3" xfId="7848"/>
    <cellStyle name="SAPBEXresItemX 18 3 3 2" xfId="12106"/>
    <cellStyle name="SAPBEXresItemX 18 3 3 3" xfId="16235"/>
    <cellStyle name="SAPBEXresItemX 18 3 3 4" xfId="20482"/>
    <cellStyle name="SAPBEXresItemX 18 3 3 5" xfId="24741"/>
    <cellStyle name="SAPBEXresItemX 18 3 3 6" xfId="28848"/>
    <cellStyle name="SAPBEXresItemX 18 3 4" xfId="11093"/>
    <cellStyle name="SAPBEXresItemX 18 3 5" xfId="13743"/>
    <cellStyle name="SAPBEXresItemX 18 3 6" xfId="17987"/>
    <cellStyle name="SAPBEXresItemX 18 3 7" xfId="22299"/>
    <cellStyle name="SAPBEXresItemX 18 3 8" xfId="26436"/>
    <cellStyle name="SAPBEXresItemX 18 4" xfId="11997"/>
    <cellStyle name="SAPBEXresItemX 18 5" xfId="13010"/>
    <cellStyle name="SAPBEXresItemX 18 6" xfId="17290"/>
    <cellStyle name="SAPBEXresItemX 18 7" xfId="21585"/>
    <cellStyle name="SAPBEXresItemX 18 8" xfId="25779"/>
    <cellStyle name="SAPBEXresItemX 19" xfId="3188"/>
    <cellStyle name="SAPBEXresItemX 19 2" xfId="5591"/>
    <cellStyle name="SAPBEXresItemX 19 2 2" xfId="6859"/>
    <cellStyle name="SAPBEXresItemX 19 2 2 2" xfId="11957"/>
    <cellStyle name="SAPBEXresItemX 19 2 2 3" xfId="15247"/>
    <cellStyle name="SAPBEXresItemX 19 2 2 4" xfId="19502"/>
    <cellStyle name="SAPBEXresItemX 19 2 2 5" xfId="23766"/>
    <cellStyle name="SAPBEXresItemX 19 2 2 6" xfId="27890"/>
    <cellStyle name="SAPBEXresItemX 19 2 3" xfId="8097"/>
    <cellStyle name="SAPBEXresItemX 19 2 3 2" xfId="11372"/>
    <cellStyle name="SAPBEXresItemX 19 2 3 3" xfId="16484"/>
    <cellStyle name="SAPBEXresItemX 19 2 3 4" xfId="20731"/>
    <cellStyle name="SAPBEXresItemX 19 2 3 5" xfId="24990"/>
    <cellStyle name="SAPBEXresItemX 19 2 3 6" xfId="29097"/>
    <cellStyle name="SAPBEXresItemX 19 2 4" xfId="9021"/>
    <cellStyle name="SAPBEXresItemX 19 2 5" xfId="13993"/>
    <cellStyle name="SAPBEXresItemX 19 2 6" xfId="18236"/>
    <cellStyle name="SAPBEXresItemX 19 2 7" xfId="22549"/>
    <cellStyle name="SAPBEXresItemX 19 2 8" xfId="26685"/>
    <cellStyle name="SAPBEXresItemX 19 3" xfId="5341"/>
    <cellStyle name="SAPBEXresItemX 19 3 2" xfId="6611"/>
    <cellStyle name="SAPBEXresItemX 19 3 2 2" xfId="10105"/>
    <cellStyle name="SAPBEXresItemX 19 3 2 3" xfId="15000"/>
    <cellStyle name="SAPBEXresItemX 19 3 2 4" xfId="19255"/>
    <cellStyle name="SAPBEXresItemX 19 3 2 5" xfId="23519"/>
    <cellStyle name="SAPBEXresItemX 19 3 2 6" xfId="27643"/>
    <cellStyle name="SAPBEXresItemX 19 3 3" xfId="7849"/>
    <cellStyle name="SAPBEXresItemX 19 3 3 2" xfId="11046"/>
    <cellStyle name="SAPBEXresItemX 19 3 3 3" xfId="16236"/>
    <cellStyle name="SAPBEXresItemX 19 3 3 4" xfId="20483"/>
    <cellStyle name="SAPBEXresItemX 19 3 3 5" xfId="24742"/>
    <cellStyle name="SAPBEXresItemX 19 3 3 6" xfId="28849"/>
    <cellStyle name="SAPBEXresItemX 19 3 4" xfId="10126"/>
    <cellStyle name="SAPBEXresItemX 19 3 5" xfId="13744"/>
    <cellStyle name="SAPBEXresItemX 19 3 6" xfId="17988"/>
    <cellStyle name="SAPBEXresItemX 19 3 7" xfId="22300"/>
    <cellStyle name="SAPBEXresItemX 19 3 8" xfId="26437"/>
    <cellStyle name="SAPBEXresItemX 19 4" xfId="11851"/>
    <cellStyle name="SAPBEXresItemX 19 5" xfId="13011"/>
    <cellStyle name="SAPBEXresItemX 19 6" xfId="17291"/>
    <cellStyle name="SAPBEXresItemX 19 7" xfId="21586"/>
    <cellStyle name="SAPBEXresItemX 19 8" xfId="25780"/>
    <cellStyle name="SAPBEXresItemX 2" xfId="3173"/>
    <cellStyle name="SAPBEXresItemX 2 2" xfId="5590"/>
    <cellStyle name="SAPBEXresItemX 2 2 2" xfId="6858"/>
    <cellStyle name="SAPBEXresItemX 2 2 2 2" xfId="9283"/>
    <cellStyle name="SAPBEXresItemX 2 2 2 3" xfId="15246"/>
    <cellStyle name="SAPBEXresItemX 2 2 2 4" xfId="19501"/>
    <cellStyle name="SAPBEXresItemX 2 2 2 5" xfId="23765"/>
    <cellStyle name="SAPBEXresItemX 2 2 2 6" xfId="27889"/>
    <cellStyle name="SAPBEXresItemX 2 2 3" xfId="8096"/>
    <cellStyle name="SAPBEXresItemX 2 2 3 2" xfId="4023"/>
    <cellStyle name="SAPBEXresItemX 2 2 3 3" xfId="16483"/>
    <cellStyle name="SAPBEXresItemX 2 2 3 4" xfId="20730"/>
    <cellStyle name="SAPBEXresItemX 2 2 3 5" xfId="24989"/>
    <cellStyle name="SAPBEXresItemX 2 2 3 6" xfId="29096"/>
    <cellStyle name="SAPBEXresItemX 2 2 4" xfId="11148"/>
    <cellStyle name="SAPBEXresItemX 2 2 5" xfId="13992"/>
    <cellStyle name="SAPBEXresItemX 2 2 6" xfId="18235"/>
    <cellStyle name="SAPBEXresItemX 2 2 7" xfId="22548"/>
    <cellStyle name="SAPBEXresItemX 2 2 8" xfId="26684"/>
    <cellStyle name="SAPBEXresItemX 2 3" xfId="5342"/>
    <cellStyle name="SAPBEXresItemX 2 3 2" xfId="6612"/>
    <cellStyle name="SAPBEXresItemX 2 3 2 2" xfId="10450"/>
    <cellStyle name="SAPBEXresItemX 2 3 2 3" xfId="15001"/>
    <cellStyle name="SAPBEXresItemX 2 3 2 4" xfId="19256"/>
    <cellStyle name="SAPBEXresItemX 2 3 2 5" xfId="23520"/>
    <cellStyle name="SAPBEXresItemX 2 3 2 6" xfId="27644"/>
    <cellStyle name="SAPBEXresItemX 2 3 3" xfId="7850"/>
    <cellStyle name="SAPBEXresItemX 2 3 3 2" xfId="11775"/>
    <cellStyle name="SAPBEXresItemX 2 3 3 3" xfId="16237"/>
    <cellStyle name="SAPBEXresItemX 2 3 3 4" xfId="20484"/>
    <cellStyle name="SAPBEXresItemX 2 3 3 5" xfId="24743"/>
    <cellStyle name="SAPBEXresItemX 2 3 3 6" xfId="28850"/>
    <cellStyle name="SAPBEXresItemX 2 3 4" xfId="10274"/>
    <cellStyle name="SAPBEXresItemX 2 3 5" xfId="13745"/>
    <cellStyle name="SAPBEXresItemX 2 3 6" xfId="17989"/>
    <cellStyle name="SAPBEXresItemX 2 3 7" xfId="22301"/>
    <cellStyle name="SAPBEXresItemX 2 3 8" xfId="26438"/>
    <cellStyle name="SAPBEXresItemX 2 4" xfId="10570"/>
    <cellStyle name="SAPBEXresItemX 2 5" xfId="13012"/>
    <cellStyle name="SAPBEXresItemX 2 6" xfId="17292"/>
    <cellStyle name="SAPBEXresItemX 2 7" xfId="21587"/>
    <cellStyle name="SAPBEXresItemX 2 8" xfId="25781"/>
    <cellStyle name="SAPBEXresItemX 20" xfId="5599"/>
    <cellStyle name="SAPBEXresItemX 20 2" xfId="6867"/>
    <cellStyle name="SAPBEXresItemX 20 2 2" xfId="10685"/>
    <cellStyle name="SAPBEXresItemX 20 2 3" xfId="15255"/>
    <cellStyle name="SAPBEXresItemX 20 2 4" xfId="19510"/>
    <cellStyle name="SAPBEXresItemX 20 2 5" xfId="23774"/>
    <cellStyle name="SAPBEXresItemX 20 2 6" xfId="27898"/>
    <cellStyle name="SAPBEXresItemX 20 3" xfId="8105"/>
    <cellStyle name="SAPBEXresItemX 20 3 2" xfId="12163"/>
    <cellStyle name="SAPBEXresItemX 20 3 3" xfId="16492"/>
    <cellStyle name="SAPBEXresItemX 20 3 4" xfId="20739"/>
    <cellStyle name="SAPBEXresItemX 20 3 5" xfId="24998"/>
    <cellStyle name="SAPBEXresItemX 20 3 6" xfId="29105"/>
    <cellStyle name="SAPBEXresItemX 20 4" xfId="12037"/>
    <cellStyle name="SAPBEXresItemX 20 5" xfId="14001"/>
    <cellStyle name="SAPBEXresItemX 20 6" xfId="18244"/>
    <cellStyle name="SAPBEXresItemX 20 7" xfId="22557"/>
    <cellStyle name="SAPBEXresItemX 20 8" xfId="26693"/>
    <cellStyle name="SAPBEXresItemX 21" xfId="5331"/>
    <cellStyle name="SAPBEXresItemX 21 2" xfId="6601"/>
    <cellStyle name="SAPBEXresItemX 21 2 2" xfId="10201"/>
    <cellStyle name="SAPBEXresItemX 21 2 3" xfId="14990"/>
    <cellStyle name="SAPBEXresItemX 21 2 4" xfId="19245"/>
    <cellStyle name="SAPBEXresItemX 21 2 5" xfId="23509"/>
    <cellStyle name="SAPBEXresItemX 21 2 6" xfId="27633"/>
    <cellStyle name="SAPBEXresItemX 21 3" xfId="7839"/>
    <cellStyle name="SAPBEXresItemX 21 3 2" xfId="11796"/>
    <cellStyle name="SAPBEXresItemX 21 3 3" xfId="16226"/>
    <cellStyle name="SAPBEXresItemX 21 3 4" xfId="20473"/>
    <cellStyle name="SAPBEXresItemX 21 3 5" xfId="24732"/>
    <cellStyle name="SAPBEXresItemX 21 3 6" xfId="28839"/>
    <cellStyle name="SAPBEXresItemX 21 4" xfId="10556"/>
    <cellStyle name="SAPBEXresItemX 21 5" xfId="13734"/>
    <cellStyle name="SAPBEXresItemX 21 6" xfId="17978"/>
    <cellStyle name="SAPBEXresItemX 21 7" xfId="22290"/>
    <cellStyle name="SAPBEXresItemX 21 8" xfId="26427"/>
    <cellStyle name="SAPBEXresItemX 22" xfId="9230"/>
    <cellStyle name="SAPBEXresItemX 23" xfId="12302"/>
    <cellStyle name="SAPBEXresItemX 24" xfId="13174"/>
    <cellStyle name="SAPBEXresItemX 25" xfId="12445"/>
    <cellStyle name="SAPBEXresItemX 26" xfId="21742"/>
    <cellStyle name="SAPBEXresItemX 3" xfId="3233"/>
    <cellStyle name="SAPBEXresItemX 3 2" xfId="5589"/>
    <cellStyle name="SAPBEXresItemX 3 2 2" xfId="6857"/>
    <cellStyle name="SAPBEXresItemX 3 2 2 2" xfId="4222"/>
    <cellStyle name="SAPBEXresItemX 3 2 2 3" xfId="15245"/>
    <cellStyle name="SAPBEXresItemX 3 2 2 4" xfId="19500"/>
    <cellStyle name="SAPBEXresItemX 3 2 2 5" xfId="23764"/>
    <cellStyle name="SAPBEXresItemX 3 2 2 6" xfId="27888"/>
    <cellStyle name="SAPBEXresItemX 3 2 3" xfId="8095"/>
    <cellStyle name="SAPBEXresItemX 3 2 3 2" xfId="9273"/>
    <cellStyle name="SAPBEXresItemX 3 2 3 3" xfId="16482"/>
    <cellStyle name="SAPBEXresItemX 3 2 3 4" xfId="20729"/>
    <cellStyle name="SAPBEXresItemX 3 2 3 5" xfId="24988"/>
    <cellStyle name="SAPBEXresItemX 3 2 3 6" xfId="29095"/>
    <cellStyle name="SAPBEXresItemX 3 2 4" xfId="10986"/>
    <cellStyle name="SAPBEXresItemX 3 2 5" xfId="13991"/>
    <cellStyle name="SAPBEXresItemX 3 2 6" xfId="18234"/>
    <cellStyle name="SAPBEXresItemX 3 2 7" xfId="22547"/>
    <cellStyle name="SAPBEXresItemX 3 2 8" xfId="26683"/>
    <cellStyle name="SAPBEXresItemX 3 3" xfId="5343"/>
    <cellStyle name="SAPBEXresItemX 3 3 2" xfId="6613"/>
    <cellStyle name="SAPBEXresItemX 3 3 2 2" xfId="10834"/>
    <cellStyle name="SAPBEXresItemX 3 3 2 3" xfId="15002"/>
    <cellStyle name="SAPBEXresItemX 3 3 2 4" xfId="19257"/>
    <cellStyle name="SAPBEXresItemX 3 3 2 5" xfId="23521"/>
    <cellStyle name="SAPBEXresItemX 3 3 2 6" xfId="27645"/>
    <cellStyle name="SAPBEXresItemX 3 3 3" xfId="7851"/>
    <cellStyle name="SAPBEXresItemX 3 3 3 2" xfId="10428"/>
    <cellStyle name="SAPBEXresItemX 3 3 3 3" xfId="16238"/>
    <cellStyle name="SAPBEXresItemX 3 3 3 4" xfId="20485"/>
    <cellStyle name="SAPBEXresItemX 3 3 3 5" xfId="24744"/>
    <cellStyle name="SAPBEXresItemX 3 3 3 6" xfId="28851"/>
    <cellStyle name="SAPBEXresItemX 3 3 4" xfId="9853"/>
    <cellStyle name="SAPBEXresItemX 3 3 5" xfId="13746"/>
    <cellStyle name="SAPBEXresItemX 3 3 6" xfId="17990"/>
    <cellStyle name="SAPBEXresItemX 3 3 7" xfId="22302"/>
    <cellStyle name="SAPBEXresItemX 3 3 8" xfId="26439"/>
    <cellStyle name="SAPBEXresItemX 3 4" xfId="4020"/>
    <cellStyle name="SAPBEXresItemX 3 5" xfId="13013"/>
    <cellStyle name="SAPBEXresItemX 3 6" xfId="17293"/>
    <cellStyle name="SAPBEXresItemX 3 7" xfId="21588"/>
    <cellStyle name="SAPBEXresItemX 3 8" xfId="25782"/>
    <cellStyle name="SAPBEXresItemX 4" xfId="3413"/>
    <cellStyle name="SAPBEXresItemX 4 2" xfId="5588"/>
    <cellStyle name="SAPBEXresItemX 4 2 2" xfId="6856"/>
    <cellStyle name="SAPBEXresItemX 4 2 2 2" xfId="11905"/>
    <cellStyle name="SAPBEXresItemX 4 2 2 3" xfId="15244"/>
    <cellStyle name="SAPBEXresItemX 4 2 2 4" xfId="19499"/>
    <cellStyle name="SAPBEXresItemX 4 2 2 5" xfId="23763"/>
    <cellStyle name="SAPBEXresItemX 4 2 2 6" xfId="27887"/>
    <cellStyle name="SAPBEXresItemX 4 2 3" xfId="8094"/>
    <cellStyle name="SAPBEXresItemX 4 2 3 2" xfId="11205"/>
    <cellStyle name="SAPBEXresItemX 4 2 3 3" xfId="16481"/>
    <cellStyle name="SAPBEXresItemX 4 2 3 4" xfId="20728"/>
    <cellStyle name="SAPBEXresItemX 4 2 3 5" xfId="24987"/>
    <cellStyle name="SAPBEXresItemX 4 2 3 6" xfId="29094"/>
    <cellStyle name="SAPBEXresItemX 4 2 4" xfId="9449"/>
    <cellStyle name="SAPBEXresItemX 4 2 5" xfId="13990"/>
    <cellStyle name="SAPBEXresItemX 4 2 6" xfId="18233"/>
    <cellStyle name="SAPBEXresItemX 4 2 7" xfId="22546"/>
    <cellStyle name="SAPBEXresItemX 4 2 8" xfId="26682"/>
    <cellStyle name="SAPBEXresItemX 4 3" xfId="5344"/>
    <cellStyle name="SAPBEXresItemX 4 3 2" xfId="6614"/>
    <cellStyle name="SAPBEXresItemX 4 3 2 2" xfId="4286"/>
    <cellStyle name="SAPBEXresItemX 4 3 2 3" xfId="15003"/>
    <cellStyle name="SAPBEXresItemX 4 3 2 4" xfId="19258"/>
    <cellStyle name="SAPBEXresItemX 4 3 2 5" xfId="23522"/>
    <cellStyle name="SAPBEXresItemX 4 3 2 6" xfId="27646"/>
    <cellStyle name="SAPBEXresItemX 4 3 3" xfId="7852"/>
    <cellStyle name="SAPBEXresItemX 4 3 3 2" xfId="9908"/>
    <cellStyle name="SAPBEXresItemX 4 3 3 3" xfId="16239"/>
    <cellStyle name="SAPBEXresItemX 4 3 3 4" xfId="20486"/>
    <cellStyle name="SAPBEXresItemX 4 3 3 5" xfId="24745"/>
    <cellStyle name="SAPBEXresItemX 4 3 3 6" xfId="28852"/>
    <cellStyle name="SAPBEXresItemX 4 3 4" xfId="11143"/>
    <cellStyle name="SAPBEXresItemX 4 3 5" xfId="13747"/>
    <cellStyle name="SAPBEXresItemX 4 3 6" xfId="17991"/>
    <cellStyle name="SAPBEXresItemX 4 3 7" xfId="22303"/>
    <cellStyle name="SAPBEXresItemX 4 3 8" xfId="26440"/>
    <cellStyle name="SAPBEXresItemX 4 4" xfId="9975"/>
    <cellStyle name="SAPBEXresItemX 4 5" xfId="13014"/>
    <cellStyle name="SAPBEXresItemX 4 6" xfId="17294"/>
    <cellStyle name="SAPBEXresItemX 4 7" xfId="21589"/>
    <cellStyle name="SAPBEXresItemX 4 8" xfId="25783"/>
    <cellStyle name="SAPBEXresItemX 5" xfId="3668"/>
    <cellStyle name="SAPBEXresItemX 5 2" xfId="5485"/>
    <cellStyle name="SAPBEXresItemX 5 2 2" xfId="6753"/>
    <cellStyle name="SAPBEXresItemX 5 2 2 2" xfId="10972"/>
    <cellStyle name="SAPBEXresItemX 5 2 2 3" xfId="15141"/>
    <cellStyle name="SAPBEXresItemX 5 2 2 4" xfId="19396"/>
    <cellStyle name="SAPBEXresItemX 5 2 2 5" xfId="23660"/>
    <cellStyle name="SAPBEXresItemX 5 2 2 6" xfId="27784"/>
    <cellStyle name="SAPBEXresItemX 5 2 3" xfId="7991"/>
    <cellStyle name="SAPBEXresItemX 5 2 3 2" xfId="4074"/>
    <cellStyle name="SAPBEXresItemX 5 2 3 3" xfId="16378"/>
    <cellStyle name="SAPBEXresItemX 5 2 3 4" xfId="20625"/>
    <cellStyle name="SAPBEXresItemX 5 2 3 5" xfId="24884"/>
    <cellStyle name="SAPBEXresItemX 5 2 3 6" xfId="28991"/>
    <cellStyle name="SAPBEXresItemX 5 2 4" xfId="11684"/>
    <cellStyle name="SAPBEXresItemX 5 2 5" xfId="13887"/>
    <cellStyle name="SAPBEXresItemX 5 2 6" xfId="18130"/>
    <cellStyle name="SAPBEXresItemX 5 2 7" xfId="22443"/>
    <cellStyle name="SAPBEXresItemX 5 2 8" xfId="26579"/>
    <cellStyle name="SAPBEXresItemX 5 3" xfId="5345"/>
    <cellStyle name="SAPBEXresItemX 5 3 2" xfId="6615"/>
    <cellStyle name="SAPBEXresItemX 5 3 2 2" xfId="4138"/>
    <cellStyle name="SAPBEXresItemX 5 3 2 3" xfId="15004"/>
    <cellStyle name="SAPBEXresItemX 5 3 2 4" xfId="19259"/>
    <cellStyle name="SAPBEXresItemX 5 3 2 5" xfId="23523"/>
    <cellStyle name="SAPBEXresItemX 5 3 2 6" xfId="27647"/>
    <cellStyle name="SAPBEXresItemX 5 3 3" xfId="7853"/>
    <cellStyle name="SAPBEXresItemX 5 3 3 2" xfId="10060"/>
    <cellStyle name="SAPBEXresItemX 5 3 3 3" xfId="16240"/>
    <cellStyle name="SAPBEXresItemX 5 3 3 4" xfId="20487"/>
    <cellStyle name="SAPBEXresItemX 5 3 3 5" xfId="24746"/>
    <cellStyle name="SAPBEXresItemX 5 3 3 6" xfId="28853"/>
    <cellStyle name="SAPBEXresItemX 5 3 4" xfId="9016"/>
    <cellStyle name="SAPBEXresItemX 5 3 5" xfId="13748"/>
    <cellStyle name="SAPBEXresItemX 5 3 6" xfId="17992"/>
    <cellStyle name="SAPBEXresItemX 5 3 7" xfId="22304"/>
    <cellStyle name="SAPBEXresItemX 5 3 8" xfId="26441"/>
    <cellStyle name="SAPBEXresItemX 5 4" xfId="11495"/>
    <cellStyle name="SAPBEXresItemX 5 5" xfId="13015"/>
    <cellStyle name="SAPBEXresItemX 5 6" xfId="17295"/>
    <cellStyle name="SAPBEXresItemX 5 7" xfId="21590"/>
    <cellStyle name="SAPBEXresItemX 5 8" xfId="25784"/>
    <cellStyle name="SAPBEXresItemX 6" xfId="3231"/>
    <cellStyle name="SAPBEXresItemX 6 2" xfId="5587"/>
    <cellStyle name="SAPBEXresItemX 6 2 2" xfId="6855"/>
    <cellStyle name="SAPBEXresItemX 6 2 2 2" xfId="8612"/>
    <cellStyle name="SAPBEXresItemX 6 2 2 3" xfId="15243"/>
    <cellStyle name="SAPBEXresItemX 6 2 2 4" xfId="19498"/>
    <cellStyle name="SAPBEXresItemX 6 2 2 5" xfId="23762"/>
    <cellStyle name="SAPBEXresItemX 6 2 2 6" xfId="27886"/>
    <cellStyle name="SAPBEXresItemX 6 2 3" xfId="8093"/>
    <cellStyle name="SAPBEXresItemX 6 2 3 2" xfId="10802"/>
    <cellStyle name="SAPBEXresItemX 6 2 3 3" xfId="16480"/>
    <cellStyle name="SAPBEXresItemX 6 2 3 4" xfId="20727"/>
    <cellStyle name="SAPBEXresItemX 6 2 3 5" xfId="24986"/>
    <cellStyle name="SAPBEXresItemX 6 2 3 6" xfId="29093"/>
    <cellStyle name="SAPBEXresItemX 6 2 4" xfId="11887"/>
    <cellStyle name="SAPBEXresItemX 6 2 5" xfId="13989"/>
    <cellStyle name="SAPBEXresItemX 6 2 6" xfId="18232"/>
    <cellStyle name="SAPBEXresItemX 6 2 7" xfId="22545"/>
    <cellStyle name="SAPBEXresItemX 6 2 8" xfId="26681"/>
    <cellStyle name="SAPBEXresItemX 6 3" xfId="5346"/>
    <cellStyle name="SAPBEXresItemX 6 3 2" xfId="6616"/>
    <cellStyle name="SAPBEXresItemX 6 3 2 2" xfId="4597"/>
    <cellStyle name="SAPBEXresItemX 6 3 2 3" xfId="15005"/>
    <cellStyle name="SAPBEXresItemX 6 3 2 4" xfId="19260"/>
    <cellStyle name="SAPBEXresItemX 6 3 2 5" xfId="23524"/>
    <cellStyle name="SAPBEXresItemX 6 3 2 6" xfId="27648"/>
    <cellStyle name="SAPBEXresItemX 6 3 3" xfId="7854"/>
    <cellStyle name="SAPBEXresItemX 6 3 3 2" xfId="10514"/>
    <cellStyle name="SAPBEXresItemX 6 3 3 3" xfId="16241"/>
    <cellStyle name="SAPBEXresItemX 6 3 3 4" xfId="20488"/>
    <cellStyle name="SAPBEXresItemX 6 3 3 5" xfId="24747"/>
    <cellStyle name="SAPBEXresItemX 6 3 3 6" xfId="28854"/>
    <cellStyle name="SAPBEXresItemX 6 3 4" xfId="9748"/>
    <cellStyle name="SAPBEXresItemX 6 3 5" xfId="13749"/>
    <cellStyle name="SAPBEXresItemX 6 3 6" xfId="17993"/>
    <cellStyle name="SAPBEXresItemX 6 3 7" xfId="22305"/>
    <cellStyle name="SAPBEXresItemX 6 3 8" xfId="26442"/>
    <cellStyle name="SAPBEXresItemX 6 4" xfId="9320"/>
    <cellStyle name="SAPBEXresItemX 6 5" xfId="13016"/>
    <cellStyle name="SAPBEXresItemX 6 6" xfId="17296"/>
    <cellStyle name="SAPBEXresItemX 6 7" xfId="21591"/>
    <cellStyle name="SAPBEXresItemX 6 8" xfId="25785"/>
    <cellStyle name="SAPBEXresItemX 7" xfId="3604"/>
    <cellStyle name="SAPBEXresItemX 7 2" xfId="5586"/>
    <cellStyle name="SAPBEXresItemX 7 2 2" xfId="6854"/>
    <cellStyle name="SAPBEXresItemX 7 2 2 2" xfId="6111"/>
    <cellStyle name="SAPBEXresItemX 7 2 2 3" xfId="15242"/>
    <cellStyle name="SAPBEXresItemX 7 2 2 4" xfId="19497"/>
    <cellStyle name="SAPBEXresItemX 7 2 2 5" xfId="23761"/>
    <cellStyle name="SAPBEXresItemX 7 2 2 6" xfId="27885"/>
    <cellStyle name="SAPBEXresItemX 7 2 3" xfId="8092"/>
    <cellStyle name="SAPBEXresItemX 7 2 3 2" xfId="12138"/>
    <cellStyle name="SAPBEXresItemX 7 2 3 3" xfId="16479"/>
    <cellStyle name="SAPBEXresItemX 7 2 3 4" xfId="20726"/>
    <cellStyle name="SAPBEXresItemX 7 2 3 5" xfId="24985"/>
    <cellStyle name="SAPBEXresItemX 7 2 3 6" xfId="29092"/>
    <cellStyle name="SAPBEXresItemX 7 2 4" xfId="10976"/>
    <cellStyle name="SAPBEXresItemX 7 2 5" xfId="13988"/>
    <cellStyle name="SAPBEXresItemX 7 2 6" xfId="18231"/>
    <cellStyle name="SAPBEXresItemX 7 2 7" xfId="22544"/>
    <cellStyle name="SAPBEXresItemX 7 2 8" xfId="26680"/>
    <cellStyle name="SAPBEXresItemX 7 3" xfId="5347"/>
    <cellStyle name="SAPBEXresItemX 7 3 2" xfId="6617"/>
    <cellStyle name="SAPBEXresItemX 7 3 2 2" xfId="9940"/>
    <cellStyle name="SAPBEXresItemX 7 3 2 3" xfId="15006"/>
    <cellStyle name="SAPBEXresItemX 7 3 2 4" xfId="19261"/>
    <cellStyle name="SAPBEXresItemX 7 3 2 5" xfId="23525"/>
    <cellStyle name="SAPBEXresItemX 7 3 2 6" xfId="27649"/>
    <cellStyle name="SAPBEXresItemX 7 3 3" xfId="7855"/>
    <cellStyle name="SAPBEXresItemX 7 3 3 2" xfId="12107"/>
    <cellStyle name="SAPBEXresItemX 7 3 3 3" xfId="16242"/>
    <cellStyle name="SAPBEXresItemX 7 3 3 4" xfId="20489"/>
    <cellStyle name="SAPBEXresItemX 7 3 3 5" xfId="24748"/>
    <cellStyle name="SAPBEXresItemX 7 3 3 6" xfId="28855"/>
    <cellStyle name="SAPBEXresItemX 7 3 4" xfId="9964"/>
    <cellStyle name="SAPBEXresItemX 7 3 5" xfId="13750"/>
    <cellStyle name="SAPBEXresItemX 7 3 6" xfId="17994"/>
    <cellStyle name="SAPBEXresItemX 7 3 7" xfId="22306"/>
    <cellStyle name="SAPBEXresItemX 7 3 8" xfId="26443"/>
    <cellStyle name="SAPBEXresItemX 7 4" xfId="3973"/>
    <cellStyle name="SAPBEXresItemX 7 5" xfId="13017"/>
    <cellStyle name="SAPBEXresItemX 7 6" xfId="17297"/>
    <cellStyle name="SAPBEXresItemX 7 7" xfId="21592"/>
    <cellStyle name="SAPBEXresItemX 7 8" xfId="25786"/>
    <cellStyle name="SAPBEXresItemX 8" xfId="3180"/>
    <cellStyle name="SAPBEXresItemX 8 2" xfId="5585"/>
    <cellStyle name="SAPBEXresItemX 8 2 2" xfId="6853"/>
    <cellStyle name="SAPBEXresItemX 8 2 2 2" xfId="4274"/>
    <cellStyle name="SAPBEXresItemX 8 2 2 3" xfId="15241"/>
    <cellStyle name="SAPBEXresItemX 8 2 2 4" xfId="19496"/>
    <cellStyle name="SAPBEXresItemX 8 2 2 5" xfId="23760"/>
    <cellStyle name="SAPBEXresItemX 8 2 2 6" xfId="27884"/>
    <cellStyle name="SAPBEXresItemX 8 2 3" xfId="8091"/>
    <cellStyle name="SAPBEXresItemX 8 2 3 2" xfId="6087"/>
    <cellStyle name="SAPBEXresItemX 8 2 3 3" xfId="16478"/>
    <cellStyle name="SAPBEXresItemX 8 2 3 4" xfId="20725"/>
    <cellStyle name="SAPBEXresItemX 8 2 3 5" xfId="24984"/>
    <cellStyle name="SAPBEXresItemX 8 2 3 6" xfId="29091"/>
    <cellStyle name="SAPBEXresItemX 8 2 4" xfId="9387"/>
    <cellStyle name="SAPBEXresItemX 8 2 5" xfId="13987"/>
    <cellStyle name="SAPBEXresItemX 8 2 6" xfId="18230"/>
    <cellStyle name="SAPBEXresItemX 8 2 7" xfId="22543"/>
    <cellStyle name="SAPBEXresItemX 8 2 8" xfId="26679"/>
    <cellStyle name="SAPBEXresItemX 8 3" xfId="5348"/>
    <cellStyle name="SAPBEXresItemX 8 3 2" xfId="6618"/>
    <cellStyle name="SAPBEXresItemX 8 3 2 2" xfId="8942"/>
    <cellStyle name="SAPBEXresItemX 8 3 2 3" xfId="15007"/>
    <cellStyle name="SAPBEXresItemX 8 3 2 4" xfId="19262"/>
    <cellStyle name="SAPBEXresItemX 8 3 2 5" xfId="23526"/>
    <cellStyle name="SAPBEXresItemX 8 3 2 6" xfId="27650"/>
    <cellStyle name="SAPBEXresItemX 8 3 3" xfId="7856"/>
    <cellStyle name="SAPBEXresItemX 8 3 3 2" xfId="9916"/>
    <cellStyle name="SAPBEXresItemX 8 3 3 3" xfId="16243"/>
    <cellStyle name="SAPBEXresItemX 8 3 3 4" xfId="20490"/>
    <cellStyle name="SAPBEXresItemX 8 3 3 5" xfId="24749"/>
    <cellStyle name="SAPBEXresItemX 8 3 3 6" xfId="28856"/>
    <cellStyle name="SAPBEXresItemX 8 3 4" xfId="8964"/>
    <cellStyle name="SAPBEXresItemX 8 3 5" xfId="13751"/>
    <cellStyle name="SAPBEXresItemX 8 3 6" xfId="17995"/>
    <cellStyle name="SAPBEXresItemX 8 3 7" xfId="22307"/>
    <cellStyle name="SAPBEXresItemX 8 3 8" xfId="26444"/>
    <cellStyle name="SAPBEXresItemX 8 4" xfId="9839"/>
    <cellStyle name="SAPBEXresItemX 8 5" xfId="13018"/>
    <cellStyle name="SAPBEXresItemX 8 6" xfId="17298"/>
    <cellStyle name="SAPBEXresItemX 8 7" xfId="21593"/>
    <cellStyle name="SAPBEXresItemX 8 8" xfId="25787"/>
    <cellStyle name="SAPBEXresItemX 9" xfId="3050"/>
    <cellStyle name="SAPBEXresItemX 9 2" xfId="5584"/>
    <cellStyle name="SAPBEXresItemX 9 2 2" xfId="6852"/>
    <cellStyle name="SAPBEXresItemX 9 2 2 2" xfId="10831"/>
    <cellStyle name="SAPBEXresItemX 9 2 2 3" xfId="15240"/>
    <cellStyle name="SAPBEXresItemX 9 2 2 4" xfId="19495"/>
    <cellStyle name="SAPBEXresItemX 9 2 2 5" xfId="23759"/>
    <cellStyle name="SAPBEXresItemX 9 2 2 6" xfId="27883"/>
    <cellStyle name="SAPBEXresItemX 9 2 3" xfId="8090"/>
    <cellStyle name="SAPBEXresItemX 9 2 3 2" xfId="11792"/>
    <cellStyle name="SAPBEXresItemX 9 2 3 3" xfId="16477"/>
    <cellStyle name="SAPBEXresItemX 9 2 3 4" xfId="20724"/>
    <cellStyle name="SAPBEXresItemX 9 2 3 5" xfId="24983"/>
    <cellStyle name="SAPBEXresItemX 9 2 3 6" xfId="29090"/>
    <cellStyle name="SAPBEXresItemX 9 2 4" xfId="10703"/>
    <cellStyle name="SAPBEXresItemX 9 2 5" xfId="13986"/>
    <cellStyle name="SAPBEXresItemX 9 2 6" xfId="18229"/>
    <cellStyle name="SAPBEXresItemX 9 2 7" xfId="22542"/>
    <cellStyle name="SAPBEXresItemX 9 2 8" xfId="26678"/>
    <cellStyle name="SAPBEXresItemX 9 3" xfId="5349"/>
    <cellStyle name="SAPBEXresItemX 9 3 2" xfId="6619"/>
    <cellStyle name="SAPBEXresItemX 9 3 2 2" xfId="11578"/>
    <cellStyle name="SAPBEXresItemX 9 3 2 3" xfId="15008"/>
    <cellStyle name="SAPBEXresItemX 9 3 2 4" xfId="19263"/>
    <cellStyle name="SAPBEXresItemX 9 3 2 5" xfId="23527"/>
    <cellStyle name="SAPBEXresItemX 9 3 2 6" xfId="27651"/>
    <cellStyle name="SAPBEXresItemX 9 3 3" xfId="7857"/>
    <cellStyle name="SAPBEXresItemX 9 3 3 2" xfId="10647"/>
    <cellStyle name="SAPBEXresItemX 9 3 3 3" xfId="16244"/>
    <cellStyle name="SAPBEXresItemX 9 3 3 4" xfId="20491"/>
    <cellStyle name="SAPBEXresItemX 9 3 3 5" xfId="24750"/>
    <cellStyle name="SAPBEXresItemX 9 3 3 6" xfId="28857"/>
    <cellStyle name="SAPBEXresItemX 9 3 4" xfId="11406"/>
    <cellStyle name="SAPBEXresItemX 9 3 5" xfId="13752"/>
    <cellStyle name="SAPBEXresItemX 9 3 6" xfId="17996"/>
    <cellStyle name="SAPBEXresItemX 9 3 7" xfId="22308"/>
    <cellStyle name="SAPBEXresItemX 9 3 8" xfId="26445"/>
    <cellStyle name="SAPBEXresItemX 9 4" xfId="10000"/>
    <cellStyle name="SAPBEXresItemX 9 5" xfId="13019"/>
    <cellStyle name="SAPBEXresItemX 9 6" xfId="17299"/>
    <cellStyle name="SAPBEXresItemX 9 7" xfId="21594"/>
    <cellStyle name="SAPBEXresItemX 9 8" xfId="25788"/>
    <cellStyle name="SAPBEXstdData" xfId="141"/>
    <cellStyle name="SAPBEXstdData 10" xfId="3247"/>
    <cellStyle name="SAPBEXstdData 10 2" xfId="5582"/>
    <cellStyle name="SAPBEXstdData 10 2 2" xfId="6850"/>
    <cellStyle name="SAPBEXstdData 10 2 2 2" xfId="9468"/>
    <cellStyle name="SAPBEXstdData 10 2 2 3" xfId="15238"/>
    <cellStyle name="SAPBEXstdData 10 2 2 4" xfId="19493"/>
    <cellStyle name="SAPBEXstdData 10 2 2 5" xfId="23757"/>
    <cellStyle name="SAPBEXstdData 10 2 2 6" xfId="27881"/>
    <cellStyle name="SAPBEXstdData 10 2 3" xfId="8088"/>
    <cellStyle name="SAPBEXstdData 10 2 3 2" xfId="11458"/>
    <cellStyle name="SAPBEXstdData 10 2 3 3" xfId="16475"/>
    <cellStyle name="SAPBEXstdData 10 2 3 4" xfId="20722"/>
    <cellStyle name="SAPBEXstdData 10 2 3 5" xfId="24981"/>
    <cellStyle name="SAPBEXstdData 10 2 3 6" xfId="29088"/>
    <cellStyle name="SAPBEXstdData 10 2 4" xfId="11596"/>
    <cellStyle name="SAPBEXstdData 10 2 5" xfId="13984"/>
    <cellStyle name="SAPBEXstdData 10 2 6" xfId="18227"/>
    <cellStyle name="SAPBEXstdData 10 2 7" xfId="22540"/>
    <cellStyle name="SAPBEXstdData 10 2 8" xfId="26676"/>
    <cellStyle name="SAPBEXstdData 10 3" xfId="5351"/>
    <cellStyle name="SAPBEXstdData 10 3 2" xfId="6621"/>
    <cellStyle name="SAPBEXstdData 10 3 2 2" xfId="8719"/>
    <cellStyle name="SAPBEXstdData 10 3 2 3" xfId="15010"/>
    <cellStyle name="SAPBEXstdData 10 3 2 4" xfId="19265"/>
    <cellStyle name="SAPBEXstdData 10 3 2 5" xfId="23529"/>
    <cellStyle name="SAPBEXstdData 10 3 2 6" xfId="27653"/>
    <cellStyle name="SAPBEXstdData 10 3 3" xfId="7859"/>
    <cellStyle name="SAPBEXstdData 10 3 3 2" xfId="8750"/>
    <cellStyle name="SAPBEXstdData 10 3 3 3" xfId="16246"/>
    <cellStyle name="SAPBEXstdData 10 3 3 4" xfId="20493"/>
    <cellStyle name="SAPBEXstdData 10 3 3 5" xfId="24752"/>
    <cellStyle name="SAPBEXstdData 10 3 3 6" xfId="28859"/>
    <cellStyle name="SAPBEXstdData 10 3 4" xfId="3925"/>
    <cellStyle name="SAPBEXstdData 10 3 5" xfId="13754"/>
    <cellStyle name="SAPBEXstdData 10 3 6" xfId="17998"/>
    <cellStyle name="SAPBEXstdData 10 3 7" xfId="22310"/>
    <cellStyle name="SAPBEXstdData 10 3 8" xfId="26447"/>
    <cellStyle name="SAPBEXstdData 10 4" xfId="9002"/>
    <cellStyle name="SAPBEXstdData 10 5" xfId="13020"/>
    <cellStyle name="SAPBEXstdData 10 6" xfId="17300"/>
    <cellStyle name="SAPBEXstdData 10 7" xfId="21595"/>
    <cellStyle name="SAPBEXstdData 10 8" xfId="25789"/>
    <cellStyle name="SAPBEXstdData 11" xfId="3874"/>
    <cellStyle name="SAPBEXstdData 11 2" xfId="5581"/>
    <cellStyle name="SAPBEXstdData 11 2 2" xfId="6849"/>
    <cellStyle name="SAPBEXstdData 11 2 2 2" xfId="8776"/>
    <cellStyle name="SAPBEXstdData 11 2 2 3" xfId="15237"/>
    <cellStyle name="SAPBEXstdData 11 2 2 4" xfId="19492"/>
    <cellStyle name="SAPBEXstdData 11 2 2 5" xfId="23756"/>
    <cellStyle name="SAPBEXstdData 11 2 2 6" xfId="27880"/>
    <cellStyle name="SAPBEXstdData 11 2 3" xfId="8087"/>
    <cellStyle name="SAPBEXstdData 11 2 3 2" xfId="4241"/>
    <cellStyle name="SAPBEXstdData 11 2 3 3" xfId="16474"/>
    <cellStyle name="SAPBEXstdData 11 2 3 4" xfId="20721"/>
    <cellStyle name="SAPBEXstdData 11 2 3 5" xfId="24980"/>
    <cellStyle name="SAPBEXstdData 11 2 3 6" xfId="29087"/>
    <cellStyle name="SAPBEXstdData 11 2 4" xfId="10122"/>
    <cellStyle name="SAPBEXstdData 11 2 5" xfId="13983"/>
    <cellStyle name="SAPBEXstdData 11 2 6" xfId="18226"/>
    <cellStyle name="SAPBEXstdData 11 2 7" xfId="22539"/>
    <cellStyle name="SAPBEXstdData 11 2 8" xfId="26675"/>
    <cellStyle name="SAPBEXstdData 11 3" xfId="5352"/>
    <cellStyle name="SAPBEXstdData 11 3 2" xfId="6622"/>
    <cellStyle name="SAPBEXstdData 11 3 2 2" xfId="4284"/>
    <cellStyle name="SAPBEXstdData 11 3 2 3" xfId="15011"/>
    <cellStyle name="SAPBEXstdData 11 3 2 4" xfId="19266"/>
    <cellStyle name="SAPBEXstdData 11 3 2 5" xfId="23530"/>
    <cellStyle name="SAPBEXstdData 11 3 2 6" xfId="27654"/>
    <cellStyle name="SAPBEXstdData 11 3 3" xfId="7860"/>
    <cellStyle name="SAPBEXstdData 11 3 3 2" xfId="11189"/>
    <cellStyle name="SAPBEXstdData 11 3 3 3" xfId="16247"/>
    <cellStyle name="SAPBEXstdData 11 3 3 4" xfId="20494"/>
    <cellStyle name="SAPBEXstdData 11 3 3 5" xfId="24753"/>
    <cellStyle name="SAPBEXstdData 11 3 3 6" xfId="28860"/>
    <cellStyle name="SAPBEXstdData 11 3 4" xfId="10177"/>
    <cellStyle name="SAPBEXstdData 11 3 5" xfId="13755"/>
    <cellStyle name="SAPBEXstdData 11 3 6" xfId="17999"/>
    <cellStyle name="SAPBEXstdData 11 3 7" xfId="22311"/>
    <cellStyle name="SAPBEXstdData 11 3 8" xfId="26448"/>
    <cellStyle name="SAPBEXstdData 11 4" xfId="4716"/>
    <cellStyle name="SAPBEXstdData 11 5" xfId="13021"/>
    <cellStyle name="SAPBEXstdData 11 6" xfId="17301"/>
    <cellStyle name="SAPBEXstdData 11 7" xfId="21596"/>
    <cellStyle name="SAPBEXstdData 11 8" xfId="25790"/>
    <cellStyle name="SAPBEXstdData 12" xfId="3481"/>
    <cellStyle name="SAPBEXstdData 12 2" xfId="5580"/>
    <cellStyle name="SAPBEXstdData 12 2 2" xfId="6848"/>
    <cellStyle name="SAPBEXstdData 12 2 2 2" xfId="9810"/>
    <cellStyle name="SAPBEXstdData 12 2 2 3" xfId="15236"/>
    <cellStyle name="SAPBEXstdData 12 2 2 4" xfId="19491"/>
    <cellStyle name="SAPBEXstdData 12 2 2 5" xfId="23755"/>
    <cellStyle name="SAPBEXstdData 12 2 2 6" xfId="27879"/>
    <cellStyle name="SAPBEXstdData 12 2 3" xfId="8086"/>
    <cellStyle name="SAPBEXstdData 12 2 3 2" xfId="11927"/>
    <cellStyle name="SAPBEXstdData 12 2 3 3" xfId="16473"/>
    <cellStyle name="SAPBEXstdData 12 2 3 4" xfId="20720"/>
    <cellStyle name="SAPBEXstdData 12 2 3 5" xfId="24979"/>
    <cellStyle name="SAPBEXstdData 12 2 3 6" xfId="29086"/>
    <cellStyle name="SAPBEXstdData 12 2 4" xfId="4362"/>
    <cellStyle name="SAPBEXstdData 12 2 5" xfId="13982"/>
    <cellStyle name="SAPBEXstdData 12 2 6" xfId="18225"/>
    <cellStyle name="SAPBEXstdData 12 2 7" xfId="22538"/>
    <cellStyle name="SAPBEXstdData 12 2 8" xfId="26674"/>
    <cellStyle name="SAPBEXstdData 12 3" xfId="5353"/>
    <cellStyle name="SAPBEXstdData 12 3 2" xfId="6623"/>
    <cellStyle name="SAPBEXstdData 12 3 2 2" xfId="10535"/>
    <cellStyle name="SAPBEXstdData 12 3 2 3" xfId="15012"/>
    <cellStyle name="SAPBEXstdData 12 3 2 4" xfId="19267"/>
    <cellStyle name="SAPBEXstdData 12 3 2 5" xfId="23531"/>
    <cellStyle name="SAPBEXstdData 12 3 2 6" xfId="27655"/>
    <cellStyle name="SAPBEXstdData 12 3 3" xfId="7861"/>
    <cellStyle name="SAPBEXstdData 12 3 3 2" xfId="11643"/>
    <cellStyle name="SAPBEXstdData 12 3 3 3" xfId="16248"/>
    <cellStyle name="SAPBEXstdData 12 3 3 4" xfId="20495"/>
    <cellStyle name="SAPBEXstdData 12 3 3 5" xfId="24754"/>
    <cellStyle name="SAPBEXstdData 12 3 3 6" xfId="28861"/>
    <cellStyle name="SAPBEXstdData 12 3 4" xfId="9747"/>
    <cellStyle name="SAPBEXstdData 12 3 5" xfId="13756"/>
    <cellStyle name="SAPBEXstdData 12 3 6" xfId="18000"/>
    <cellStyle name="SAPBEXstdData 12 3 7" xfId="22312"/>
    <cellStyle name="SAPBEXstdData 12 3 8" xfId="26449"/>
    <cellStyle name="SAPBEXstdData 12 4" xfId="11873"/>
    <cellStyle name="SAPBEXstdData 12 5" xfId="13022"/>
    <cellStyle name="SAPBEXstdData 12 6" xfId="17302"/>
    <cellStyle name="SAPBEXstdData 12 7" xfId="21597"/>
    <cellStyle name="SAPBEXstdData 12 8" xfId="25791"/>
    <cellStyle name="SAPBEXstdData 13" xfId="3467"/>
    <cellStyle name="SAPBEXstdData 13 2" xfId="5579"/>
    <cellStyle name="SAPBEXstdData 13 2 2" xfId="6847"/>
    <cellStyle name="SAPBEXstdData 13 2 2 2" xfId="11323"/>
    <cellStyle name="SAPBEXstdData 13 2 2 3" xfId="15235"/>
    <cellStyle name="SAPBEXstdData 13 2 2 4" xfId="19490"/>
    <cellStyle name="SAPBEXstdData 13 2 2 5" xfId="23754"/>
    <cellStyle name="SAPBEXstdData 13 2 2 6" xfId="27878"/>
    <cellStyle name="SAPBEXstdData 13 2 3" xfId="8085"/>
    <cellStyle name="SAPBEXstdData 13 2 3 2" xfId="12137"/>
    <cellStyle name="SAPBEXstdData 13 2 3 3" xfId="16472"/>
    <cellStyle name="SAPBEXstdData 13 2 3 4" xfId="20719"/>
    <cellStyle name="SAPBEXstdData 13 2 3 5" xfId="24978"/>
    <cellStyle name="SAPBEXstdData 13 2 3 6" xfId="29085"/>
    <cellStyle name="SAPBEXstdData 13 2 4" xfId="4528"/>
    <cellStyle name="SAPBEXstdData 13 2 5" xfId="13981"/>
    <cellStyle name="SAPBEXstdData 13 2 6" xfId="18224"/>
    <cellStyle name="SAPBEXstdData 13 2 7" xfId="22537"/>
    <cellStyle name="SAPBEXstdData 13 2 8" xfId="26673"/>
    <cellStyle name="SAPBEXstdData 13 3" xfId="5354"/>
    <cellStyle name="SAPBEXstdData 13 3 2" xfId="6624"/>
    <cellStyle name="SAPBEXstdData 13 3 2 2" xfId="10950"/>
    <cellStyle name="SAPBEXstdData 13 3 2 3" xfId="15013"/>
    <cellStyle name="SAPBEXstdData 13 3 2 4" xfId="19268"/>
    <cellStyle name="SAPBEXstdData 13 3 2 5" xfId="23532"/>
    <cellStyle name="SAPBEXstdData 13 3 2 6" xfId="27656"/>
    <cellStyle name="SAPBEXstdData 13 3 3" xfId="7862"/>
    <cellStyle name="SAPBEXstdData 13 3 3 2" xfId="12108"/>
    <cellStyle name="SAPBEXstdData 13 3 3 3" xfId="16249"/>
    <cellStyle name="SAPBEXstdData 13 3 3 4" xfId="20496"/>
    <cellStyle name="SAPBEXstdData 13 3 3 5" xfId="24755"/>
    <cellStyle name="SAPBEXstdData 13 3 3 6" xfId="28862"/>
    <cellStyle name="SAPBEXstdData 13 3 4" xfId="8804"/>
    <cellStyle name="SAPBEXstdData 13 3 5" xfId="13757"/>
    <cellStyle name="SAPBEXstdData 13 3 6" xfId="18001"/>
    <cellStyle name="SAPBEXstdData 13 3 7" xfId="22313"/>
    <cellStyle name="SAPBEXstdData 13 3 8" xfId="26450"/>
    <cellStyle name="SAPBEXstdData 13 4" xfId="9204"/>
    <cellStyle name="SAPBEXstdData 13 5" xfId="13023"/>
    <cellStyle name="SAPBEXstdData 13 6" xfId="17303"/>
    <cellStyle name="SAPBEXstdData 13 7" xfId="21598"/>
    <cellStyle name="SAPBEXstdData 13 8" xfId="25792"/>
    <cellStyle name="SAPBEXstdData 14" xfId="3868"/>
    <cellStyle name="SAPBEXstdData 14 2" xfId="5578"/>
    <cellStyle name="SAPBEXstdData 14 2 2" xfId="6846"/>
    <cellStyle name="SAPBEXstdData 14 2 2 2" xfId="11170"/>
    <cellStyle name="SAPBEXstdData 14 2 2 3" xfId="15234"/>
    <cellStyle name="SAPBEXstdData 14 2 2 4" xfId="19489"/>
    <cellStyle name="SAPBEXstdData 14 2 2 5" xfId="23753"/>
    <cellStyle name="SAPBEXstdData 14 2 2 6" xfId="27877"/>
    <cellStyle name="SAPBEXstdData 14 2 3" xfId="8084"/>
    <cellStyle name="SAPBEXstdData 14 2 3 2" xfId="11358"/>
    <cellStyle name="SAPBEXstdData 14 2 3 3" xfId="16471"/>
    <cellStyle name="SAPBEXstdData 14 2 3 4" xfId="20718"/>
    <cellStyle name="SAPBEXstdData 14 2 3 5" xfId="24977"/>
    <cellStyle name="SAPBEXstdData 14 2 3 6" xfId="29084"/>
    <cellStyle name="SAPBEXstdData 14 2 4" xfId="11682"/>
    <cellStyle name="SAPBEXstdData 14 2 5" xfId="13980"/>
    <cellStyle name="SAPBEXstdData 14 2 6" xfId="18223"/>
    <cellStyle name="SAPBEXstdData 14 2 7" xfId="22536"/>
    <cellStyle name="SAPBEXstdData 14 2 8" xfId="26672"/>
    <cellStyle name="SAPBEXstdData 14 3" xfId="5355"/>
    <cellStyle name="SAPBEXstdData 14 3 2" xfId="6625"/>
    <cellStyle name="SAPBEXstdData 14 3 2 2" xfId="11901"/>
    <cellStyle name="SAPBEXstdData 14 3 2 3" xfId="15014"/>
    <cellStyle name="SAPBEXstdData 14 3 2 4" xfId="19269"/>
    <cellStyle name="SAPBEXstdData 14 3 2 5" xfId="23533"/>
    <cellStyle name="SAPBEXstdData 14 3 2 6" xfId="27657"/>
    <cellStyle name="SAPBEXstdData 14 3 3" xfId="7863"/>
    <cellStyle name="SAPBEXstdData 14 3 3 2" xfId="8758"/>
    <cellStyle name="SAPBEXstdData 14 3 3 3" xfId="16250"/>
    <cellStyle name="SAPBEXstdData 14 3 3 4" xfId="20497"/>
    <cellStyle name="SAPBEXstdData 14 3 3 5" xfId="24756"/>
    <cellStyle name="SAPBEXstdData 14 3 3 6" xfId="28863"/>
    <cellStyle name="SAPBEXstdData 14 3 4" xfId="11736"/>
    <cellStyle name="SAPBEXstdData 14 3 5" xfId="13758"/>
    <cellStyle name="SAPBEXstdData 14 3 6" xfId="18002"/>
    <cellStyle name="SAPBEXstdData 14 3 7" xfId="22314"/>
    <cellStyle name="SAPBEXstdData 14 3 8" xfId="26451"/>
    <cellStyle name="SAPBEXstdData 14 4" xfId="10482"/>
    <cellStyle name="SAPBEXstdData 14 5" xfId="13024"/>
    <cellStyle name="SAPBEXstdData 14 6" xfId="17304"/>
    <cellStyle name="SAPBEXstdData 14 7" xfId="21599"/>
    <cellStyle name="SAPBEXstdData 14 8" xfId="25793"/>
    <cellStyle name="SAPBEXstdData 15" xfId="3248"/>
    <cellStyle name="SAPBEXstdData 15 2" xfId="5577"/>
    <cellStyle name="SAPBEXstdData 15 2 2" xfId="6845"/>
    <cellStyle name="SAPBEXstdData 15 2 2 2" xfId="9669"/>
    <cellStyle name="SAPBEXstdData 15 2 2 3" xfId="15233"/>
    <cellStyle name="SAPBEXstdData 15 2 2 4" xfId="19488"/>
    <cellStyle name="SAPBEXstdData 15 2 2 5" xfId="23752"/>
    <cellStyle name="SAPBEXstdData 15 2 2 6" xfId="27876"/>
    <cellStyle name="SAPBEXstdData 15 2 3" xfId="8083"/>
    <cellStyle name="SAPBEXstdData 15 2 3 2" xfId="10664"/>
    <cellStyle name="SAPBEXstdData 15 2 3 3" xfId="16470"/>
    <cellStyle name="SAPBEXstdData 15 2 3 4" xfId="20717"/>
    <cellStyle name="SAPBEXstdData 15 2 3 5" xfId="24976"/>
    <cellStyle name="SAPBEXstdData 15 2 3 6" xfId="29083"/>
    <cellStyle name="SAPBEXstdData 15 2 4" xfId="10018"/>
    <cellStyle name="SAPBEXstdData 15 2 5" xfId="13979"/>
    <cellStyle name="SAPBEXstdData 15 2 6" xfId="18222"/>
    <cellStyle name="SAPBEXstdData 15 2 7" xfId="22535"/>
    <cellStyle name="SAPBEXstdData 15 2 8" xfId="26671"/>
    <cellStyle name="SAPBEXstdData 15 3" xfId="5356"/>
    <cellStyle name="SAPBEXstdData 15 3 2" xfId="6626"/>
    <cellStyle name="SAPBEXstdData 15 3 2 2" xfId="10627"/>
    <cellStyle name="SAPBEXstdData 15 3 2 3" xfId="15015"/>
    <cellStyle name="SAPBEXstdData 15 3 2 4" xfId="19270"/>
    <cellStyle name="SAPBEXstdData 15 3 2 5" xfId="23534"/>
    <cellStyle name="SAPBEXstdData 15 3 2 6" xfId="27658"/>
    <cellStyle name="SAPBEXstdData 15 3 3" xfId="7864"/>
    <cellStyle name="SAPBEXstdData 15 3 3 2" xfId="9485"/>
    <cellStyle name="SAPBEXstdData 15 3 3 3" xfId="16251"/>
    <cellStyle name="SAPBEXstdData 15 3 3 4" xfId="20498"/>
    <cellStyle name="SAPBEXstdData 15 3 3 5" xfId="24757"/>
    <cellStyle name="SAPBEXstdData 15 3 3 6" xfId="28864"/>
    <cellStyle name="SAPBEXstdData 15 3 4" xfId="4840"/>
    <cellStyle name="SAPBEXstdData 15 3 5" xfId="13759"/>
    <cellStyle name="SAPBEXstdData 15 3 6" xfId="18003"/>
    <cellStyle name="SAPBEXstdData 15 3 7" xfId="22315"/>
    <cellStyle name="SAPBEXstdData 15 3 8" xfId="26452"/>
    <cellStyle name="SAPBEXstdData 15 4" xfId="10922"/>
    <cellStyle name="SAPBEXstdData 15 5" xfId="13025"/>
    <cellStyle name="SAPBEXstdData 15 6" xfId="17305"/>
    <cellStyle name="SAPBEXstdData 15 7" xfId="21600"/>
    <cellStyle name="SAPBEXstdData 15 8" xfId="25794"/>
    <cellStyle name="SAPBEXstdData 16" xfId="3833"/>
    <cellStyle name="SAPBEXstdData 16 2" xfId="5488"/>
    <cellStyle name="SAPBEXstdData 16 2 2" xfId="6756"/>
    <cellStyle name="SAPBEXstdData 16 2 2 2" xfId="9525"/>
    <cellStyle name="SAPBEXstdData 16 2 2 3" xfId="15144"/>
    <cellStyle name="SAPBEXstdData 16 2 2 4" xfId="19399"/>
    <cellStyle name="SAPBEXstdData 16 2 2 5" xfId="23663"/>
    <cellStyle name="SAPBEXstdData 16 2 2 6" xfId="27787"/>
    <cellStyle name="SAPBEXstdData 16 2 3" xfId="7994"/>
    <cellStyle name="SAPBEXstdData 16 2 3 2" xfId="9351"/>
    <cellStyle name="SAPBEXstdData 16 2 3 3" xfId="16381"/>
    <cellStyle name="SAPBEXstdData 16 2 3 4" xfId="20628"/>
    <cellStyle name="SAPBEXstdData 16 2 3 5" xfId="24887"/>
    <cellStyle name="SAPBEXstdData 16 2 3 6" xfId="28994"/>
    <cellStyle name="SAPBEXstdData 16 2 4" xfId="11251"/>
    <cellStyle name="SAPBEXstdData 16 2 5" xfId="13890"/>
    <cellStyle name="SAPBEXstdData 16 2 6" xfId="18133"/>
    <cellStyle name="SAPBEXstdData 16 2 7" xfId="22446"/>
    <cellStyle name="SAPBEXstdData 16 2 8" xfId="26582"/>
    <cellStyle name="SAPBEXstdData 16 3" xfId="5357"/>
    <cellStyle name="SAPBEXstdData 16 3 2" xfId="6627"/>
    <cellStyle name="SAPBEXstdData 16 3 2 2" xfId="9137"/>
    <cellStyle name="SAPBEXstdData 16 3 2 3" xfId="15016"/>
    <cellStyle name="SAPBEXstdData 16 3 2 4" xfId="19271"/>
    <cellStyle name="SAPBEXstdData 16 3 2 5" xfId="23535"/>
    <cellStyle name="SAPBEXstdData 16 3 2 6" xfId="27659"/>
    <cellStyle name="SAPBEXstdData 16 3 3" xfId="7865"/>
    <cellStyle name="SAPBEXstdData 16 3 3 2" xfId="9160"/>
    <cellStyle name="SAPBEXstdData 16 3 3 3" xfId="16252"/>
    <cellStyle name="SAPBEXstdData 16 3 3 4" xfId="20499"/>
    <cellStyle name="SAPBEXstdData 16 3 3 5" xfId="24758"/>
    <cellStyle name="SAPBEXstdData 16 3 3 6" xfId="28865"/>
    <cellStyle name="SAPBEXstdData 16 3 4" xfId="4454"/>
    <cellStyle name="SAPBEXstdData 16 3 5" xfId="13760"/>
    <cellStyle name="SAPBEXstdData 16 3 6" xfId="18004"/>
    <cellStyle name="SAPBEXstdData 16 3 7" xfId="22316"/>
    <cellStyle name="SAPBEXstdData 16 3 8" xfId="26453"/>
    <cellStyle name="SAPBEXstdData 16 4" xfId="11130"/>
    <cellStyle name="SAPBEXstdData 16 5" xfId="13026"/>
    <cellStyle name="SAPBEXstdData 16 6" xfId="17306"/>
    <cellStyle name="SAPBEXstdData 16 7" xfId="21601"/>
    <cellStyle name="SAPBEXstdData 16 8" xfId="25795"/>
    <cellStyle name="SAPBEXstdData 17" xfId="3633"/>
    <cellStyle name="SAPBEXstdData 17 2" xfId="5452"/>
    <cellStyle name="SAPBEXstdData 17 2 2" xfId="6720"/>
    <cellStyle name="SAPBEXstdData 17 2 2 2" xfId="9372"/>
    <cellStyle name="SAPBEXstdData 17 2 2 3" xfId="15108"/>
    <cellStyle name="SAPBEXstdData 17 2 2 4" xfId="19363"/>
    <cellStyle name="SAPBEXstdData 17 2 2 5" xfId="23627"/>
    <cellStyle name="SAPBEXstdData 17 2 2 6" xfId="27751"/>
    <cellStyle name="SAPBEXstdData 17 2 3" xfId="7958"/>
    <cellStyle name="SAPBEXstdData 17 2 3 2" xfId="10512"/>
    <cellStyle name="SAPBEXstdData 17 2 3 3" xfId="16345"/>
    <cellStyle name="SAPBEXstdData 17 2 3 4" xfId="20592"/>
    <cellStyle name="SAPBEXstdData 17 2 3 5" xfId="24851"/>
    <cellStyle name="SAPBEXstdData 17 2 3 6" xfId="28958"/>
    <cellStyle name="SAPBEXstdData 17 2 4" xfId="3940"/>
    <cellStyle name="SAPBEXstdData 17 2 5" xfId="13854"/>
    <cellStyle name="SAPBEXstdData 17 2 6" xfId="18097"/>
    <cellStyle name="SAPBEXstdData 17 2 7" xfId="22410"/>
    <cellStyle name="SAPBEXstdData 17 2 8" xfId="26546"/>
    <cellStyle name="SAPBEXstdData 17 3" xfId="5358"/>
    <cellStyle name="SAPBEXstdData 17 3 2" xfId="6628"/>
    <cellStyle name="SAPBEXstdData 17 3 2 2" xfId="9877"/>
    <cellStyle name="SAPBEXstdData 17 3 2 3" xfId="15017"/>
    <cellStyle name="SAPBEXstdData 17 3 2 4" xfId="19272"/>
    <cellStyle name="SAPBEXstdData 17 3 2 5" xfId="23536"/>
    <cellStyle name="SAPBEXstdData 17 3 2 6" xfId="27660"/>
    <cellStyle name="SAPBEXstdData 17 3 3" xfId="7866"/>
    <cellStyle name="SAPBEXstdData 17 3 3 2" xfId="11931"/>
    <cellStyle name="SAPBEXstdData 17 3 3 3" xfId="16253"/>
    <cellStyle name="SAPBEXstdData 17 3 3 4" xfId="20500"/>
    <cellStyle name="SAPBEXstdData 17 3 3 5" xfId="24759"/>
    <cellStyle name="SAPBEXstdData 17 3 3 6" xfId="28866"/>
    <cellStyle name="SAPBEXstdData 17 3 4" xfId="9548"/>
    <cellStyle name="SAPBEXstdData 17 3 5" xfId="13761"/>
    <cellStyle name="SAPBEXstdData 17 3 6" xfId="18005"/>
    <cellStyle name="SAPBEXstdData 17 3 7" xfId="22317"/>
    <cellStyle name="SAPBEXstdData 17 3 8" xfId="26454"/>
    <cellStyle name="SAPBEXstdData 17 4" xfId="10164"/>
    <cellStyle name="SAPBEXstdData 17 5" xfId="13027"/>
    <cellStyle name="SAPBEXstdData 17 6" xfId="17307"/>
    <cellStyle name="SAPBEXstdData 17 7" xfId="21602"/>
    <cellStyle name="SAPBEXstdData 17 8" xfId="25796"/>
    <cellStyle name="SAPBEXstdData 18" xfId="3704"/>
    <cellStyle name="SAPBEXstdData 18 2" xfId="5576"/>
    <cellStyle name="SAPBEXstdData 18 2 2" xfId="6844"/>
    <cellStyle name="SAPBEXstdData 18 2 2 2" xfId="11435"/>
    <cellStyle name="SAPBEXstdData 18 2 2 3" xfId="15232"/>
    <cellStyle name="SAPBEXstdData 18 2 2 4" xfId="19487"/>
    <cellStyle name="SAPBEXstdData 18 2 2 5" xfId="23751"/>
    <cellStyle name="SAPBEXstdData 18 2 2 6" xfId="27875"/>
    <cellStyle name="SAPBEXstdData 18 2 3" xfId="8082"/>
    <cellStyle name="SAPBEXstdData 18 2 3 2" xfId="9647"/>
    <cellStyle name="SAPBEXstdData 18 2 3 3" xfId="16469"/>
    <cellStyle name="SAPBEXstdData 18 2 3 4" xfId="20716"/>
    <cellStyle name="SAPBEXstdData 18 2 3 5" xfId="24975"/>
    <cellStyle name="SAPBEXstdData 18 2 3 6" xfId="29082"/>
    <cellStyle name="SAPBEXstdData 18 2 4" xfId="9857"/>
    <cellStyle name="SAPBEXstdData 18 2 5" xfId="13978"/>
    <cellStyle name="SAPBEXstdData 18 2 6" xfId="18221"/>
    <cellStyle name="SAPBEXstdData 18 2 7" xfId="22534"/>
    <cellStyle name="SAPBEXstdData 18 2 8" xfId="26670"/>
    <cellStyle name="SAPBEXstdData 18 3" xfId="5359"/>
    <cellStyle name="SAPBEXstdData 18 3 2" xfId="6629"/>
    <cellStyle name="SAPBEXstdData 18 3 2 2" xfId="4283"/>
    <cellStyle name="SAPBEXstdData 18 3 2 3" xfId="15018"/>
    <cellStyle name="SAPBEXstdData 18 3 2 4" xfId="19273"/>
    <cellStyle name="SAPBEXstdData 18 3 2 5" xfId="23537"/>
    <cellStyle name="SAPBEXstdData 18 3 2 6" xfId="27661"/>
    <cellStyle name="SAPBEXstdData 18 3 3" xfId="7867"/>
    <cellStyle name="SAPBEXstdData 18 3 3 2" xfId="4256"/>
    <cellStyle name="SAPBEXstdData 18 3 3 3" xfId="16254"/>
    <cellStyle name="SAPBEXstdData 18 3 3 4" xfId="20501"/>
    <cellStyle name="SAPBEXstdData 18 3 3 5" xfId="24760"/>
    <cellStyle name="SAPBEXstdData 18 3 3 6" xfId="28867"/>
    <cellStyle name="SAPBEXstdData 18 3 4" xfId="11306"/>
    <cellStyle name="SAPBEXstdData 18 3 5" xfId="13762"/>
    <cellStyle name="SAPBEXstdData 18 3 6" xfId="18006"/>
    <cellStyle name="SAPBEXstdData 18 3 7" xfId="22318"/>
    <cellStyle name="SAPBEXstdData 18 3 8" xfId="26455"/>
    <cellStyle name="SAPBEXstdData 18 4" xfId="8605"/>
    <cellStyle name="SAPBEXstdData 18 5" xfId="13028"/>
    <cellStyle name="SAPBEXstdData 18 6" xfId="17308"/>
    <cellStyle name="SAPBEXstdData 18 7" xfId="21603"/>
    <cellStyle name="SAPBEXstdData 18 8" xfId="25797"/>
    <cellStyle name="SAPBEXstdData 19" xfId="3897"/>
    <cellStyle name="SAPBEXstdData 19 2" xfId="5575"/>
    <cellStyle name="SAPBEXstdData 19 2 2" xfId="6843"/>
    <cellStyle name="SAPBEXstdData 19 2 2 2" xfId="10630"/>
    <cellStyle name="SAPBEXstdData 19 2 2 3" xfId="15231"/>
    <cellStyle name="SAPBEXstdData 19 2 2 4" xfId="19486"/>
    <cellStyle name="SAPBEXstdData 19 2 2 5" xfId="23750"/>
    <cellStyle name="SAPBEXstdData 19 2 2 6" xfId="27874"/>
    <cellStyle name="SAPBEXstdData 19 2 3" xfId="8081"/>
    <cellStyle name="SAPBEXstdData 19 2 3 2" xfId="10328"/>
    <cellStyle name="SAPBEXstdData 19 2 3 3" xfId="16468"/>
    <cellStyle name="SAPBEXstdData 19 2 3 4" xfId="20715"/>
    <cellStyle name="SAPBEXstdData 19 2 3 5" xfId="24974"/>
    <cellStyle name="SAPBEXstdData 19 2 3 6" xfId="29081"/>
    <cellStyle name="SAPBEXstdData 19 2 4" xfId="10468"/>
    <cellStyle name="SAPBEXstdData 19 2 5" xfId="13977"/>
    <cellStyle name="SAPBEXstdData 19 2 6" xfId="18220"/>
    <cellStyle name="SAPBEXstdData 19 2 7" xfId="22533"/>
    <cellStyle name="SAPBEXstdData 19 2 8" xfId="26669"/>
    <cellStyle name="SAPBEXstdData 19 3" xfId="5360"/>
    <cellStyle name="SAPBEXstdData 19 3 2" xfId="6630"/>
    <cellStyle name="SAPBEXstdData 19 3 2 2" xfId="11664"/>
    <cellStyle name="SAPBEXstdData 19 3 2 3" xfId="15019"/>
    <cellStyle name="SAPBEXstdData 19 3 2 4" xfId="19274"/>
    <cellStyle name="SAPBEXstdData 19 3 2 5" xfId="23538"/>
    <cellStyle name="SAPBEXstdData 19 3 2 6" xfId="27662"/>
    <cellStyle name="SAPBEXstdData 19 3 3" xfId="7868"/>
    <cellStyle name="SAPBEXstdData 19 3 3 2" xfId="9064"/>
    <cellStyle name="SAPBEXstdData 19 3 3 3" xfId="16255"/>
    <cellStyle name="SAPBEXstdData 19 3 3 4" xfId="20502"/>
    <cellStyle name="SAPBEXstdData 19 3 3 5" xfId="24761"/>
    <cellStyle name="SAPBEXstdData 19 3 3 6" xfId="28868"/>
    <cellStyle name="SAPBEXstdData 19 3 4" xfId="9746"/>
    <cellStyle name="SAPBEXstdData 19 3 5" xfId="13763"/>
    <cellStyle name="SAPBEXstdData 19 3 6" xfId="18007"/>
    <cellStyle name="SAPBEXstdData 19 3 7" xfId="22319"/>
    <cellStyle name="SAPBEXstdData 19 3 8" xfId="26456"/>
    <cellStyle name="SAPBEXstdData 19 4" xfId="10746"/>
    <cellStyle name="SAPBEXstdData 19 5" xfId="13029"/>
    <cellStyle name="SAPBEXstdData 19 6" xfId="17309"/>
    <cellStyle name="SAPBEXstdData 19 7" xfId="21604"/>
    <cellStyle name="SAPBEXstdData 19 8" xfId="25798"/>
    <cellStyle name="SAPBEXstdData 2" xfId="3654"/>
    <cellStyle name="SAPBEXstdData 2 2" xfId="5574"/>
    <cellStyle name="SAPBEXstdData 2 2 2" xfId="6842"/>
    <cellStyle name="SAPBEXstdData 2 2 2 2" xfId="9935"/>
    <cellStyle name="SAPBEXstdData 2 2 2 3" xfId="15230"/>
    <cellStyle name="SAPBEXstdData 2 2 2 4" xfId="19485"/>
    <cellStyle name="SAPBEXstdData 2 2 2 5" xfId="23749"/>
    <cellStyle name="SAPBEXstdData 2 2 2 6" xfId="27873"/>
    <cellStyle name="SAPBEXstdData 2 2 3" xfId="8080"/>
    <cellStyle name="SAPBEXstdData 2 2 3 2" xfId="9489"/>
    <cellStyle name="SAPBEXstdData 2 2 3 3" xfId="16467"/>
    <cellStyle name="SAPBEXstdData 2 2 3 4" xfId="20714"/>
    <cellStyle name="SAPBEXstdData 2 2 3 5" xfId="24973"/>
    <cellStyle name="SAPBEXstdData 2 2 3 6" xfId="29080"/>
    <cellStyle name="SAPBEXstdData 2 2 4" xfId="11250"/>
    <cellStyle name="SAPBEXstdData 2 2 5" xfId="13976"/>
    <cellStyle name="SAPBEXstdData 2 2 6" xfId="18219"/>
    <cellStyle name="SAPBEXstdData 2 2 7" xfId="22532"/>
    <cellStyle name="SAPBEXstdData 2 2 8" xfId="26668"/>
    <cellStyle name="SAPBEXstdData 2 3" xfId="5361"/>
    <cellStyle name="SAPBEXstdData 2 3 2" xfId="6631"/>
    <cellStyle name="SAPBEXstdData 2 3 2 2" xfId="9812"/>
    <cellStyle name="SAPBEXstdData 2 3 2 3" xfId="15020"/>
    <cellStyle name="SAPBEXstdData 2 3 2 4" xfId="19275"/>
    <cellStyle name="SAPBEXstdData 2 3 2 5" xfId="23539"/>
    <cellStyle name="SAPBEXstdData 2 3 2 6" xfId="27663"/>
    <cellStyle name="SAPBEXstdData 2 3 3" xfId="7869"/>
    <cellStyle name="SAPBEXstdData 2 3 3 2" xfId="12109"/>
    <cellStyle name="SAPBEXstdData 2 3 3 3" xfId="16256"/>
    <cellStyle name="SAPBEXstdData 2 3 3 4" xfId="20503"/>
    <cellStyle name="SAPBEXstdData 2 3 3 5" xfId="24762"/>
    <cellStyle name="SAPBEXstdData 2 3 3 6" xfId="28869"/>
    <cellStyle name="SAPBEXstdData 2 3 4" xfId="11881"/>
    <cellStyle name="SAPBEXstdData 2 3 5" xfId="13764"/>
    <cellStyle name="SAPBEXstdData 2 3 6" xfId="18008"/>
    <cellStyle name="SAPBEXstdData 2 3 7" xfId="22320"/>
    <cellStyle name="SAPBEXstdData 2 3 8" xfId="26457"/>
    <cellStyle name="SAPBEXstdData 2 4" xfId="4187"/>
    <cellStyle name="SAPBEXstdData 2 5" xfId="13030"/>
    <cellStyle name="SAPBEXstdData 2 6" xfId="17310"/>
    <cellStyle name="SAPBEXstdData 2 7" xfId="21605"/>
    <cellStyle name="SAPBEXstdData 2 8" xfId="25799"/>
    <cellStyle name="SAPBEXstdData 20" xfId="5583"/>
    <cellStyle name="SAPBEXstdData 20 2" xfId="6851"/>
    <cellStyle name="SAPBEXstdData 20 2 2" xfId="4089"/>
    <cellStyle name="SAPBEXstdData 20 2 3" xfId="15239"/>
    <cellStyle name="SAPBEXstdData 20 2 4" xfId="19494"/>
    <cellStyle name="SAPBEXstdData 20 2 5" xfId="23758"/>
    <cellStyle name="SAPBEXstdData 20 2 6" xfId="27882"/>
    <cellStyle name="SAPBEXstdData 20 3" xfId="8089"/>
    <cellStyle name="SAPBEXstdData 20 3 2" xfId="3933"/>
    <cellStyle name="SAPBEXstdData 20 3 3" xfId="16476"/>
    <cellStyle name="SAPBEXstdData 20 3 4" xfId="20723"/>
    <cellStyle name="SAPBEXstdData 20 3 5" xfId="24982"/>
    <cellStyle name="SAPBEXstdData 20 3 6" xfId="29089"/>
    <cellStyle name="SAPBEXstdData 20 4" xfId="11977"/>
    <cellStyle name="SAPBEXstdData 20 5" xfId="13985"/>
    <cellStyle name="SAPBEXstdData 20 6" xfId="18228"/>
    <cellStyle name="SAPBEXstdData 20 7" xfId="22541"/>
    <cellStyle name="SAPBEXstdData 20 8" xfId="26677"/>
    <cellStyle name="SAPBEXstdData 21" xfId="5350"/>
    <cellStyle name="SAPBEXstdData 21 2" xfId="6620"/>
    <cellStyle name="SAPBEXstdData 21 2 2" xfId="12048"/>
    <cellStyle name="SAPBEXstdData 21 2 3" xfId="15009"/>
    <cellStyle name="SAPBEXstdData 21 2 4" xfId="19264"/>
    <cellStyle name="SAPBEXstdData 21 2 5" xfId="23528"/>
    <cellStyle name="SAPBEXstdData 21 2 6" xfId="27652"/>
    <cellStyle name="SAPBEXstdData 21 3" xfId="7858"/>
    <cellStyle name="SAPBEXstdData 21 3 2" xfId="11557"/>
    <cellStyle name="SAPBEXstdData 21 3 3" xfId="16245"/>
    <cellStyle name="SAPBEXstdData 21 3 4" xfId="20492"/>
    <cellStyle name="SAPBEXstdData 21 3 5" xfId="24751"/>
    <cellStyle name="SAPBEXstdData 21 3 6" xfId="28858"/>
    <cellStyle name="SAPBEXstdData 21 4" xfId="10907"/>
    <cellStyle name="SAPBEXstdData 21 5" xfId="13753"/>
    <cellStyle name="SAPBEXstdData 21 6" xfId="17997"/>
    <cellStyle name="SAPBEXstdData 21 7" xfId="22309"/>
    <cellStyle name="SAPBEXstdData 21 8" xfId="26446"/>
    <cellStyle name="SAPBEXstdData 22" xfId="10392"/>
    <cellStyle name="SAPBEXstdData 23" xfId="12303"/>
    <cellStyle name="SAPBEXstdData 24" xfId="13173"/>
    <cellStyle name="SAPBEXstdData 25" xfId="12446"/>
    <cellStyle name="SAPBEXstdData 26" xfId="21741"/>
    <cellStyle name="SAPBEXstdData 3" xfId="3366"/>
    <cellStyle name="SAPBEXstdData 3 2" xfId="5573"/>
    <cellStyle name="SAPBEXstdData 3 2 2" xfId="6841"/>
    <cellStyle name="SAPBEXstdData 3 2 2 2" xfId="10951"/>
    <cellStyle name="SAPBEXstdData 3 2 2 3" xfId="15229"/>
    <cellStyle name="SAPBEXstdData 3 2 2 4" xfId="19484"/>
    <cellStyle name="SAPBEXstdData 3 2 2 5" xfId="23748"/>
    <cellStyle name="SAPBEXstdData 3 2 2 6" xfId="27872"/>
    <cellStyle name="SAPBEXstdData 3 2 3" xfId="8079"/>
    <cellStyle name="SAPBEXstdData 3 2 3 2" xfId="8754"/>
    <cellStyle name="SAPBEXstdData 3 2 3 3" xfId="16466"/>
    <cellStyle name="SAPBEXstdData 3 2 3 4" xfId="20713"/>
    <cellStyle name="SAPBEXstdData 3 2 3 5" xfId="24972"/>
    <cellStyle name="SAPBEXstdData 3 2 3 6" xfId="29079"/>
    <cellStyle name="SAPBEXstdData 3 2 4" xfId="9598"/>
    <cellStyle name="SAPBEXstdData 3 2 5" xfId="13975"/>
    <cellStyle name="SAPBEXstdData 3 2 6" xfId="18218"/>
    <cellStyle name="SAPBEXstdData 3 2 7" xfId="22531"/>
    <cellStyle name="SAPBEXstdData 3 2 8" xfId="26667"/>
    <cellStyle name="SAPBEXstdData 3 3" xfId="5362"/>
    <cellStyle name="SAPBEXstdData 3 3 2" xfId="6632"/>
    <cellStyle name="SAPBEXstdData 3 3 2 2" xfId="10775"/>
    <cellStyle name="SAPBEXstdData 3 3 2 3" xfId="15021"/>
    <cellStyle name="SAPBEXstdData 3 3 2 4" xfId="19276"/>
    <cellStyle name="SAPBEXstdData 3 3 2 5" xfId="23540"/>
    <cellStyle name="SAPBEXstdData 3 3 2 6" xfId="27664"/>
    <cellStyle name="SAPBEXstdData 3 3 3" xfId="7870"/>
    <cellStyle name="SAPBEXstdData 3 3 3 2" xfId="11923"/>
    <cellStyle name="SAPBEXstdData 3 3 3 3" xfId="16257"/>
    <cellStyle name="SAPBEXstdData 3 3 3 4" xfId="20504"/>
    <cellStyle name="SAPBEXstdData 3 3 3 5" xfId="24763"/>
    <cellStyle name="SAPBEXstdData 3 3 3 6" xfId="28870"/>
    <cellStyle name="SAPBEXstdData 3 3 4" xfId="10607"/>
    <cellStyle name="SAPBEXstdData 3 3 5" xfId="13765"/>
    <cellStyle name="SAPBEXstdData 3 3 6" xfId="18009"/>
    <cellStyle name="SAPBEXstdData 3 3 7" xfId="22321"/>
    <cellStyle name="SAPBEXstdData 3 3 8" xfId="26458"/>
    <cellStyle name="SAPBEXstdData 3 4" xfId="11610"/>
    <cellStyle name="SAPBEXstdData 3 5" xfId="13031"/>
    <cellStyle name="SAPBEXstdData 3 6" xfId="17311"/>
    <cellStyle name="SAPBEXstdData 3 7" xfId="21606"/>
    <cellStyle name="SAPBEXstdData 3 8" xfId="25800"/>
    <cellStyle name="SAPBEXstdData 4" xfId="3468"/>
    <cellStyle name="SAPBEXstdData 4 2" xfId="5572"/>
    <cellStyle name="SAPBEXstdData 4 2 2" xfId="6840"/>
    <cellStyle name="SAPBEXstdData 4 2 2 2" xfId="10194"/>
    <cellStyle name="SAPBEXstdData 4 2 2 3" xfId="15228"/>
    <cellStyle name="SAPBEXstdData 4 2 2 4" xfId="19483"/>
    <cellStyle name="SAPBEXstdData 4 2 2 5" xfId="23747"/>
    <cellStyle name="SAPBEXstdData 4 2 2 6" xfId="27871"/>
    <cellStyle name="SAPBEXstdData 4 2 3" xfId="8078"/>
    <cellStyle name="SAPBEXstdData 4 2 3 2" xfId="12136"/>
    <cellStyle name="SAPBEXstdData 4 2 3 3" xfId="16465"/>
    <cellStyle name="SAPBEXstdData 4 2 3 4" xfId="20712"/>
    <cellStyle name="SAPBEXstdData 4 2 3 5" xfId="24971"/>
    <cellStyle name="SAPBEXstdData 4 2 3 6" xfId="29078"/>
    <cellStyle name="SAPBEXstdData 4 2 4" xfId="10961"/>
    <cellStyle name="SAPBEXstdData 4 2 5" xfId="13974"/>
    <cellStyle name="SAPBEXstdData 4 2 6" xfId="18217"/>
    <cellStyle name="SAPBEXstdData 4 2 7" xfId="22530"/>
    <cellStyle name="SAPBEXstdData 4 2 8" xfId="26666"/>
    <cellStyle name="SAPBEXstdData 4 3" xfId="5363"/>
    <cellStyle name="SAPBEXstdData 4 3 2" xfId="6633"/>
    <cellStyle name="SAPBEXstdData 4 3 2 2" xfId="9465"/>
    <cellStyle name="SAPBEXstdData 4 3 2 3" xfId="15022"/>
    <cellStyle name="SAPBEXstdData 4 3 2 4" xfId="19277"/>
    <cellStyle name="SAPBEXstdData 4 3 2 5" xfId="23541"/>
    <cellStyle name="SAPBEXstdData 4 3 2 6" xfId="27665"/>
    <cellStyle name="SAPBEXstdData 4 3 3" xfId="7871"/>
    <cellStyle name="SAPBEXstdData 4 3 3 2" xfId="4237"/>
    <cellStyle name="SAPBEXstdData 4 3 3 3" xfId="16258"/>
    <cellStyle name="SAPBEXstdData 4 3 3 4" xfId="20505"/>
    <cellStyle name="SAPBEXstdData 4 3 3 5" xfId="24764"/>
    <cellStyle name="SAPBEXstdData 4 3 3 6" xfId="28871"/>
    <cellStyle name="SAPBEXstdData 4 3 4" xfId="9309"/>
    <cellStyle name="SAPBEXstdData 4 3 5" xfId="13766"/>
    <cellStyle name="SAPBEXstdData 4 3 6" xfId="18010"/>
    <cellStyle name="SAPBEXstdData 4 3 7" xfId="22322"/>
    <cellStyle name="SAPBEXstdData 4 3 8" xfId="26459"/>
    <cellStyle name="SAPBEXstdData 4 4" xfId="4466"/>
    <cellStyle name="SAPBEXstdData 4 5" xfId="13032"/>
    <cellStyle name="SAPBEXstdData 4 6" xfId="17312"/>
    <cellStyle name="SAPBEXstdData 4 7" xfId="21607"/>
    <cellStyle name="SAPBEXstdData 4 8" xfId="25801"/>
    <cellStyle name="SAPBEXstdData 5" xfId="3281"/>
    <cellStyle name="SAPBEXstdData 5 2" xfId="5571"/>
    <cellStyle name="SAPBEXstdData 5 2 2" xfId="6839"/>
    <cellStyle name="SAPBEXstdData 5 2 2 2" xfId="10040"/>
    <cellStyle name="SAPBEXstdData 5 2 2 3" xfId="15227"/>
    <cellStyle name="SAPBEXstdData 5 2 2 4" xfId="19482"/>
    <cellStyle name="SAPBEXstdData 5 2 2 5" xfId="23746"/>
    <cellStyle name="SAPBEXstdData 5 2 2 6" xfId="27870"/>
    <cellStyle name="SAPBEXstdData 5 2 3" xfId="8077"/>
    <cellStyle name="SAPBEXstdData 5 2 3 2" xfId="10229"/>
    <cellStyle name="SAPBEXstdData 5 2 3 3" xfId="16464"/>
    <cellStyle name="SAPBEXstdData 5 2 3 4" xfId="20711"/>
    <cellStyle name="SAPBEXstdData 5 2 3 5" xfId="24970"/>
    <cellStyle name="SAPBEXstdData 5 2 3 6" xfId="29077"/>
    <cellStyle name="SAPBEXstdData 5 2 4" xfId="10551"/>
    <cellStyle name="SAPBEXstdData 5 2 5" xfId="13973"/>
    <cellStyle name="SAPBEXstdData 5 2 6" xfId="18216"/>
    <cellStyle name="SAPBEXstdData 5 2 7" xfId="22529"/>
    <cellStyle name="SAPBEXstdData 5 2 8" xfId="26665"/>
    <cellStyle name="SAPBEXstdData 5 3" xfId="5364"/>
    <cellStyle name="SAPBEXstdData 5 3 2" xfId="6634"/>
    <cellStyle name="SAPBEXstdData 5 3 2 2" xfId="10301"/>
    <cellStyle name="SAPBEXstdData 5 3 2 3" xfId="15023"/>
    <cellStyle name="SAPBEXstdData 5 3 2 4" xfId="19278"/>
    <cellStyle name="SAPBEXstdData 5 3 2 5" xfId="23542"/>
    <cellStyle name="SAPBEXstdData 5 3 2 6" xfId="27666"/>
    <cellStyle name="SAPBEXstdData 5 3 3" xfId="7872"/>
    <cellStyle name="SAPBEXstdData 5 3 3 2" xfId="10324"/>
    <cellStyle name="SAPBEXstdData 5 3 3 3" xfId="16259"/>
    <cellStyle name="SAPBEXstdData 5 3 3 4" xfId="20506"/>
    <cellStyle name="SAPBEXstdData 5 3 3 5" xfId="24765"/>
    <cellStyle name="SAPBEXstdData 5 3 3 6" xfId="28872"/>
    <cellStyle name="SAPBEXstdData 5 3 4" xfId="9224"/>
    <cellStyle name="SAPBEXstdData 5 3 5" xfId="13767"/>
    <cellStyle name="SAPBEXstdData 5 3 6" xfId="18011"/>
    <cellStyle name="SAPBEXstdData 5 3 7" xfId="22323"/>
    <cellStyle name="SAPBEXstdData 5 3 8" xfId="26460"/>
    <cellStyle name="SAPBEXstdData 5 4" xfId="4324"/>
    <cellStyle name="SAPBEXstdData 5 5" xfId="13033"/>
    <cellStyle name="SAPBEXstdData 5 6" xfId="17313"/>
    <cellStyle name="SAPBEXstdData 5 7" xfId="21608"/>
    <cellStyle name="SAPBEXstdData 5 8" xfId="25802"/>
    <cellStyle name="SAPBEXstdData 6" xfId="3276"/>
    <cellStyle name="SAPBEXstdData 6 2" xfId="5570"/>
    <cellStyle name="SAPBEXstdData 6 2 2" xfId="6838"/>
    <cellStyle name="SAPBEXstdData 6 2 2 2" xfId="4429"/>
    <cellStyle name="SAPBEXstdData 6 2 2 3" xfId="15226"/>
    <cellStyle name="SAPBEXstdData 6 2 2 4" xfId="19481"/>
    <cellStyle name="SAPBEXstdData 6 2 2 5" xfId="23745"/>
    <cellStyle name="SAPBEXstdData 6 2 2 6" xfId="27869"/>
    <cellStyle name="SAPBEXstdData 6 2 3" xfId="8076"/>
    <cellStyle name="SAPBEXstdData 6 2 3 2" xfId="9502"/>
    <cellStyle name="SAPBEXstdData 6 2 3 3" xfId="16463"/>
    <cellStyle name="SAPBEXstdData 6 2 3 4" xfId="20710"/>
    <cellStyle name="SAPBEXstdData 6 2 3 5" xfId="24969"/>
    <cellStyle name="SAPBEXstdData 6 2 3 6" xfId="29076"/>
    <cellStyle name="SAPBEXstdData 6 2 4" xfId="8856"/>
    <cellStyle name="SAPBEXstdData 6 2 5" xfId="13972"/>
    <cellStyle name="SAPBEXstdData 6 2 6" xfId="18215"/>
    <cellStyle name="SAPBEXstdData 6 2 7" xfId="22528"/>
    <cellStyle name="SAPBEXstdData 6 2 8" xfId="26664"/>
    <cellStyle name="SAPBEXstdData 6 3" xfId="5365"/>
    <cellStyle name="SAPBEXstdData 6 3 2" xfId="6635"/>
    <cellStyle name="SAPBEXstdData 6 3 2 2" xfId="11006"/>
    <cellStyle name="SAPBEXstdData 6 3 2 3" xfId="15024"/>
    <cellStyle name="SAPBEXstdData 6 3 2 4" xfId="19279"/>
    <cellStyle name="SAPBEXstdData 6 3 2 5" xfId="23543"/>
    <cellStyle name="SAPBEXstdData 6 3 2 6" xfId="27667"/>
    <cellStyle name="SAPBEXstdData 6 3 3" xfId="7873"/>
    <cellStyle name="SAPBEXstdData 6 3 3 2" xfId="10805"/>
    <cellStyle name="SAPBEXstdData 6 3 3 3" xfId="16260"/>
    <cellStyle name="SAPBEXstdData 6 3 3 4" xfId="20507"/>
    <cellStyle name="SAPBEXstdData 6 3 3 5" xfId="24766"/>
    <cellStyle name="SAPBEXstdData 6 3 3 6" xfId="28873"/>
    <cellStyle name="SAPBEXstdData 6 3 4" xfId="10710"/>
    <cellStyle name="SAPBEXstdData 6 3 5" xfId="13768"/>
    <cellStyle name="SAPBEXstdData 6 3 6" xfId="18012"/>
    <cellStyle name="SAPBEXstdData 6 3 7" xfId="22324"/>
    <cellStyle name="SAPBEXstdData 6 3 8" xfId="26461"/>
    <cellStyle name="SAPBEXstdData 6 4" xfId="11292"/>
    <cellStyle name="SAPBEXstdData 6 5" xfId="13034"/>
    <cellStyle name="SAPBEXstdData 6 6" xfId="17314"/>
    <cellStyle name="SAPBEXstdData 6 7" xfId="21609"/>
    <cellStyle name="SAPBEXstdData 6 8" xfId="25803"/>
    <cellStyle name="SAPBEXstdData 7" xfId="3691"/>
    <cellStyle name="SAPBEXstdData 7 2" xfId="5569"/>
    <cellStyle name="SAPBEXstdData 7 2 2" xfId="6837"/>
    <cellStyle name="SAPBEXstdData 7 2 2 2" xfId="10305"/>
    <cellStyle name="SAPBEXstdData 7 2 2 3" xfId="15225"/>
    <cellStyle name="SAPBEXstdData 7 2 2 4" xfId="19480"/>
    <cellStyle name="SAPBEXstdData 7 2 2 5" xfId="23744"/>
    <cellStyle name="SAPBEXstdData 7 2 2 6" xfId="27868"/>
    <cellStyle name="SAPBEXstdData 7 2 3" xfId="8075"/>
    <cellStyle name="SAPBEXstdData 7 2 3 2" xfId="10808"/>
    <cellStyle name="SAPBEXstdData 7 2 3 3" xfId="16462"/>
    <cellStyle name="SAPBEXstdData 7 2 3 4" xfId="20709"/>
    <cellStyle name="SAPBEXstdData 7 2 3 5" xfId="24968"/>
    <cellStyle name="SAPBEXstdData 7 2 3 6" xfId="29075"/>
    <cellStyle name="SAPBEXstdData 7 2 4" xfId="8699"/>
    <cellStyle name="SAPBEXstdData 7 2 5" xfId="13971"/>
    <cellStyle name="SAPBEXstdData 7 2 6" xfId="18214"/>
    <cellStyle name="SAPBEXstdData 7 2 7" xfId="22527"/>
    <cellStyle name="SAPBEXstdData 7 2 8" xfId="26663"/>
    <cellStyle name="SAPBEXstdData 7 3" xfId="5366"/>
    <cellStyle name="SAPBEXstdData 7 3 2" xfId="6636"/>
    <cellStyle name="SAPBEXstdData 7 3 2 2" xfId="4282"/>
    <cellStyle name="SAPBEXstdData 7 3 2 3" xfId="15025"/>
    <cellStyle name="SAPBEXstdData 7 3 2 4" xfId="19280"/>
    <cellStyle name="SAPBEXstdData 7 3 2 5" xfId="23544"/>
    <cellStyle name="SAPBEXstdData 7 3 2 6" xfId="27668"/>
    <cellStyle name="SAPBEXstdData 7 3 3" xfId="7874"/>
    <cellStyle name="SAPBEXstdData 7 3 3 2" xfId="9505"/>
    <cellStyle name="SAPBEXstdData 7 3 3 3" xfId="16261"/>
    <cellStyle name="SAPBEXstdData 7 3 3 4" xfId="20508"/>
    <cellStyle name="SAPBEXstdData 7 3 3 5" xfId="24767"/>
    <cellStyle name="SAPBEXstdData 7 3 3 6" xfId="28874"/>
    <cellStyle name="SAPBEXstdData 7 3 4" xfId="4151"/>
    <cellStyle name="SAPBEXstdData 7 3 5" xfId="13769"/>
    <cellStyle name="SAPBEXstdData 7 3 6" xfId="18013"/>
    <cellStyle name="SAPBEXstdData 7 3 7" xfId="22325"/>
    <cellStyle name="SAPBEXstdData 7 3 8" xfId="26462"/>
    <cellStyle name="SAPBEXstdData 7 4" xfId="8656"/>
    <cellStyle name="SAPBEXstdData 7 5" xfId="13035"/>
    <cellStyle name="SAPBEXstdData 7 6" xfId="17315"/>
    <cellStyle name="SAPBEXstdData 7 7" xfId="21610"/>
    <cellStyle name="SAPBEXstdData 7 8" xfId="25804"/>
    <cellStyle name="SAPBEXstdData 8" xfId="3330"/>
    <cellStyle name="SAPBEXstdData 8 2" xfId="5568"/>
    <cellStyle name="SAPBEXstdData 8 2 2" xfId="6836"/>
    <cellStyle name="SAPBEXstdData 8 2 2 2" xfId="11758"/>
    <cellStyle name="SAPBEXstdData 8 2 2 3" xfId="15224"/>
    <cellStyle name="SAPBEXstdData 8 2 2 4" xfId="19479"/>
    <cellStyle name="SAPBEXstdData 8 2 2 5" xfId="23743"/>
    <cellStyle name="SAPBEXstdData 8 2 2 6" xfId="27867"/>
    <cellStyle name="SAPBEXstdData 8 2 3" xfId="8074"/>
    <cellStyle name="SAPBEXstdData 8 2 3 2" xfId="9164"/>
    <cellStyle name="SAPBEXstdData 8 2 3 3" xfId="16461"/>
    <cellStyle name="SAPBEXstdData 8 2 3 4" xfId="20708"/>
    <cellStyle name="SAPBEXstdData 8 2 3 5" xfId="24967"/>
    <cellStyle name="SAPBEXstdData 8 2 3 6" xfId="29074"/>
    <cellStyle name="SAPBEXstdData 8 2 4" xfId="9305"/>
    <cellStyle name="SAPBEXstdData 8 2 5" xfId="13970"/>
    <cellStyle name="SAPBEXstdData 8 2 6" xfId="18213"/>
    <cellStyle name="SAPBEXstdData 8 2 7" xfId="22526"/>
    <cellStyle name="SAPBEXstdData 8 2 8" xfId="26662"/>
    <cellStyle name="SAPBEXstdData 8 3" xfId="5367"/>
    <cellStyle name="SAPBEXstdData 8 3 2" xfId="6637"/>
    <cellStyle name="SAPBEXstdData 8 3 2 2" xfId="9041"/>
    <cellStyle name="SAPBEXstdData 8 3 2 3" xfId="15026"/>
    <cellStyle name="SAPBEXstdData 8 3 2 4" xfId="19281"/>
    <cellStyle name="SAPBEXstdData 8 3 2 5" xfId="23545"/>
    <cellStyle name="SAPBEXstdData 8 3 2 6" xfId="27669"/>
    <cellStyle name="SAPBEXstdData 8 3 3" xfId="7875"/>
    <cellStyle name="SAPBEXstdData 8 3 3 2" xfId="10225"/>
    <cellStyle name="SAPBEXstdData 8 3 3 3" xfId="16262"/>
    <cellStyle name="SAPBEXstdData 8 3 3 4" xfId="20509"/>
    <cellStyle name="SAPBEXstdData 8 3 3 5" xfId="24768"/>
    <cellStyle name="SAPBEXstdData 8 3 3 6" xfId="28875"/>
    <cellStyle name="SAPBEXstdData 8 3 4" xfId="9745"/>
    <cellStyle name="SAPBEXstdData 8 3 5" xfId="13770"/>
    <cellStyle name="SAPBEXstdData 8 3 6" xfId="18014"/>
    <cellStyle name="SAPBEXstdData 8 3 7" xfId="22326"/>
    <cellStyle name="SAPBEXstdData 8 3 8" xfId="26463"/>
    <cellStyle name="SAPBEXstdData 8 4" xfId="9584"/>
    <cellStyle name="SAPBEXstdData 8 5" xfId="13036"/>
    <cellStyle name="SAPBEXstdData 8 6" xfId="17316"/>
    <cellStyle name="SAPBEXstdData 8 7" xfId="21611"/>
    <cellStyle name="SAPBEXstdData 8 8" xfId="25805"/>
    <cellStyle name="SAPBEXstdData 9" xfId="3599"/>
    <cellStyle name="SAPBEXstdData 9 2" xfId="5567"/>
    <cellStyle name="SAPBEXstdData 9 2 2" xfId="6835"/>
    <cellStyle name="SAPBEXstdData 9 2 2 2" xfId="11065"/>
    <cellStyle name="SAPBEXstdData 9 2 2 3" xfId="15223"/>
    <cellStyle name="SAPBEXstdData 9 2 2 4" xfId="19478"/>
    <cellStyle name="SAPBEXstdData 9 2 2 5" xfId="23742"/>
    <cellStyle name="SAPBEXstdData 9 2 2 6" xfId="27866"/>
    <cellStyle name="SAPBEXstdData 9 2 3" xfId="8073"/>
    <cellStyle name="SAPBEXstdData 9 2 3 2" xfId="10651"/>
    <cellStyle name="SAPBEXstdData 9 2 3 3" xfId="16460"/>
    <cellStyle name="SAPBEXstdData 9 2 3 4" xfId="20707"/>
    <cellStyle name="SAPBEXstdData 9 2 3 5" xfId="24966"/>
    <cellStyle name="SAPBEXstdData 9 2 3 6" xfId="29073"/>
    <cellStyle name="SAPBEXstdData 9 2 4" xfId="9457"/>
    <cellStyle name="SAPBEXstdData 9 2 5" xfId="13969"/>
    <cellStyle name="SAPBEXstdData 9 2 6" xfId="18212"/>
    <cellStyle name="SAPBEXstdData 9 2 7" xfId="22525"/>
    <cellStyle name="SAPBEXstdData 9 2 8" xfId="26661"/>
    <cellStyle name="SAPBEXstdData 9 3" xfId="5368"/>
    <cellStyle name="SAPBEXstdData 9 3 2" xfId="6638"/>
    <cellStyle name="SAPBEXstdData 9 3 2 2" xfId="8617"/>
    <cellStyle name="SAPBEXstdData 9 3 2 3" xfId="15027"/>
    <cellStyle name="SAPBEXstdData 9 3 2 4" xfId="19282"/>
    <cellStyle name="SAPBEXstdData 9 3 2 5" xfId="23546"/>
    <cellStyle name="SAPBEXstdData 9 3 2 6" xfId="27670"/>
    <cellStyle name="SAPBEXstdData 9 3 3" xfId="7876"/>
    <cellStyle name="SAPBEXstdData 9 3 3 2" xfId="12110"/>
    <cellStyle name="SAPBEXstdData 9 3 3 3" xfId="16263"/>
    <cellStyle name="SAPBEXstdData 9 3 3 4" xfId="20510"/>
    <cellStyle name="SAPBEXstdData 9 3 3 5" xfId="24769"/>
    <cellStyle name="SAPBEXstdData 9 3 3 6" xfId="28876"/>
    <cellStyle name="SAPBEXstdData 9 3 4" xfId="10756"/>
    <cellStyle name="SAPBEXstdData 9 3 5" xfId="13771"/>
    <cellStyle name="SAPBEXstdData 9 3 6" xfId="18015"/>
    <cellStyle name="SAPBEXstdData 9 3 7" xfId="22327"/>
    <cellStyle name="SAPBEXstdData 9 3 8" xfId="26464"/>
    <cellStyle name="SAPBEXstdData 9 4" xfId="11267"/>
    <cellStyle name="SAPBEXstdData 9 5" xfId="13037"/>
    <cellStyle name="SAPBEXstdData 9 6" xfId="17317"/>
    <cellStyle name="SAPBEXstdData 9 7" xfId="21612"/>
    <cellStyle name="SAPBEXstdData 9 8" xfId="25806"/>
    <cellStyle name="SAPBEXstdData_Input PL ana GRD - HCREG" xfId="4768"/>
    <cellStyle name="SAPBEXstdDataEmph" xfId="142"/>
    <cellStyle name="SAPBEXstdDataEmph 10" xfId="3277"/>
    <cellStyle name="SAPBEXstdDataEmph 10 2" xfId="5565"/>
    <cellStyle name="SAPBEXstdDataEmph 10 2 2" xfId="6833"/>
    <cellStyle name="SAPBEXstdDataEmph 10 2 2 2" xfId="9033"/>
    <cellStyle name="SAPBEXstdDataEmph 10 2 2 3" xfId="15221"/>
    <cellStyle name="SAPBEXstdDataEmph 10 2 2 4" xfId="19476"/>
    <cellStyle name="SAPBEXstdDataEmph 10 2 2 5" xfId="23740"/>
    <cellStyle name="SAPBEXstdDataEmph 10 2 2 6" xfId="27864"/>
    <cellStyle name="SAPBEXstdDataEmph 10 2 3" xfId="8071"/>
    <cellStyle name="SAPBEXstdDataEmph 10 2 3 2" xfId="12135"/>
    <cellStyle name="SAPBEXstdDataEmph 10 2 3 3" xfId="16458"/>
    <cellStyle name="SAPBEXstdDataEmph 10 2 3 4" xfId="20705"/>
    <cellStyle name="SAPBEXstdDataEmph 10 2 3 5" xfId="24964"/>
    <cellStyle name="SAPBEXstdDataEmph 10 2 3 6" xfId="29071"/>
    <cellStyle name="SAPBEXstdDataEmph 10 2 4" xfId="8642"/>
    <cellStyle name="SAPBEXstdDataEmph 10 2 5" xfId="13967"/>
    <cellStyle name="SAPBEXstdDataEmph 10 2 6" xfId="18210"/>
    <cellStyle name="SAPBEXstdDataEmph 10 2 7" xfId="22523"/>
    <cellStyle name="SAPBEXstdDataEmph 10 2 8" xfId="26659"/>
    <cellStyle name="SAPBEXstdDataEmph 10 3" xfId="5370"/>
    <cellStyle name="SAPBEXstdDataEmph 10 3 2" xfId="6640"/>
    <cellStyle name="SAPBEXstdDataEmph 10 3 2 2" xfId="4218"/>
    <cellStyle name="SAPBEXstdDataEmph 10 3 2 3" xfId="15029"/>
    <cellStyle name="SAPBEXstdDataEmph 10 3 2 4" xfId="19284"/>
    <cellStyle name="SAPBEXstdDataEmph 10 3 2 5" xfId="23548"/>
    <cellStyle name="SAPBEXstdDataEmph 10 3 2 6" xfId="27672"/>
    <cellStyle name="SAPBEXstdDataEmph 10 3 3" xfId="7878"/>
    <cellStyle name="SAPBEXstdDataEmph 10 3 3 2" xfId="11209"/>
    <cellStyle name="SAPBEXstdDataEmph 10 3 3 3" xfId="16265"/>
    <cellStyle name="SAPBEXstdDataEmph 10 3 3 4" xfId="20512"/>
    <cellStyle name="SAPBEXstdDataEmph 10 3 3 5" xfId="24771"/>
    <cellStyle name="SAPBEXstdDataEmph 10 3 3 6" xfId="28878"/>
    <cellStyle name="SAPBEXstdDataEmph 10 3 4" xfId="10472"/>
    <cellStyle name="SAPBEXstdDataEmph 10 3 5" xfId="13773"/>
    <cellStyle name="SAPBEXstdDataEmph 10 3 6" xfId="18017"/>
    <cellStyle name="SAPBEXstdDataEmph 10 3 7" xfId="22329"/>
    <cellStyle name="SAPBEXstdDataEmph 10 3 8" xfId="26466"/>
    <cellStyle name="SAPBEXstdDataEmph 10 4" xfId="9098"/>
    <cellStyle name="SAPBEXstdDataEmph 10 5" xfId="13038"/>
    <cellStyle name="SAPBEXstdDataEmph 10 6" xfId="17318"/>
    <cellStyle name="SAPBEXstdDataEmph 10 7" xfId="21613"/>
    <cellStyle name="SAPBEXstdDataEmph 10 8" xfId="25807"/>
    <cellStyle name="SAPBEXstdDataEmph 11" xfId="3190"/>
    <cellStyle name="SAPBEXstdDataEmph 11 2" xfId="5564"/>
    <cellStyle name="SAPBEXstdDataEmph 11 2 2" xfId="6832"/>
    <cellStyle name="SAPBEXstdDataEmph 11 2 2 2" xfId="8878"/>
    <cellStyle name="SAPBEXstdDataEmph 11 2 2 3" xfId="15220"/>
    <cellStyle name="SAPBEXstdDataEmph 11 2 2 4" xfId="19475"/>
    <cellStyle name="SAPBEXstdDataEmph 11 2 2 5" xfId="23739"/>
    <cellStyle name="SAPBEXstdDataEmph 11 2 2 6" xfId="27863"/>
    <cellStyle name="SAPBEXstdDataEmph 11 2 3" xfId="8070"/>
    <cellStyle name="SAPBEXstdDataEmph 11 2 3 2" xfId="9068"/>
    <cellStyle name="SAPBEXstdDataEmph 11 2 3 3" xfId="16457"/>
    <cellStyle name="SAPBEXstdDataEmph 11 2 3 4" xfId="20704"/>
    <cellStyle name="SAPBEXstdDataEmph 11 2 3 5" xfId="24963"/>
    <cellStyle name="SAPBEXstdDataEmph 11 2 3 6" xfId="29070"/>
    <cellStyle name="SAPBEXstdDataEmph 11 2 4" xfId="9389"/>
    <cellStyle name="SAPBEXstdDataEmph 11 2 5" xfId="13966"/>
    <cellStyle name="SAPBEXstdDataEmph 11 2 6" xfId="18209"/>
    <cellStyle name="SAPBEXstdDataEmph 11 2 7" xfId="22522"/>
    <cellStyle name="SAPBEXstdDataEmph 11 2 8" xfId="26658"/>
    <cellStyle name="SAPBEXstdDataEmph 11 3" xfId="5371"/>
    <cellStyle name="SAPBEXstdDataEmph 11 3 2" xfId="6641"/>
    <cellStyle name="SAPBEXstdDataEmph 11 3 2 2" xfId="11432"/>
    <cellStyle name="SAPBEXstdDataEmph 11 3 2 3" xfId="15030"/>
    <cellStyle name="SAPBEXstdDataEmph 11 3 2 4" xfId="19285"/>
    <cellStyle name="SAPBEXstdDataEmph 11 3 2 5" xfId="23549"/>
    <cellStyle name="SAPBEXstdDataEmph 11 3 2 6" xfId="27673"/>
    <cellStyle name="SAPBEXstdDataEmph 11 3 3" xfId="7879"/>
    <cellStyle name="SAPBEXstdDataEmph 11 3 3 2" xfId="11454"/>
    <cellStyle name="SAPBEXstdDataEmph 11 3 3 3" xfId="16266"/>
    <cellStyle name="SAPBEXstdDataEmph 11 3 3 4" xfId="20513"/>
    <cellStyle name="SAPBEXstdDataEmph 11 3 3 5" xfId="24772"/>
    <cellStyle name="SAPBEXstdDataEmph 11 3 3 6" xfId="28879"/>
    <cellStyle name="SAPBEXstdDataEmph 11 3 4" xfId="10386"/>
    <cellStyle name="SAPBEXstdDataEmph 11 3 5" xfId="13774"/>
    <cellStyle name="SAPBEXstdDataEmph 11 3 6" xfId="18018"/>
    <cellStyle name="SAPBEXstdDataEmph 11 3 7" xfId="22330"/>
    <cellStyle name="SAPBEXstdDataEmph 11 3 8" xfId="26467"/>
    <cellStyle name="SAPBEXstdDataEmph 11 4" xfId="9704"/>
    <cellStyle name="SAPBEXstdDataEmph 11 5" xfId="13039"/>
    <cellStyle name="SAPBEXstdDataEmph 11 6" xfId="17319"/>
    <cellStyle name="SAPBEXstdDataEmph 11 7" xfId="21614"/>
    <cellStyle name="SAPBEXstdDataEmph 11 8" xfId="25808"/>
    <cellStyle name="SAPBEXstdDataEmph 12" xfId="3327"/>
    <cellStyle name="SAPBEXstdDataEmph 12 2" xfId="5563"/>
    <cellStyle name="SAPBEXstdDataEmph 12 2 2" xfId="6831"/>
    <cellStyle name="SAPBEXstdDataEmph 12 2 2 2" xfId="8574"/>
    <cellStyle name="SAPBEXstdDataEmph 12 2 2 3" xfId="15219"/>
    <cellStyle name="SAPBEXstdDataEmph 12 2 2 4" xfId="19474"/>
    <cellStyle name="SAPBEXstdDataEmph 12 2 2 5" xfId="23738"/>
    <cellStyle name="SAPBEXstdDataEmph 12 2 2 6" xfId="27862"/>
    <cellStyle name="SAPBEXstdDataEmph 12 2 3" xfId="8069"/>
    <cellStyle name="SAPBEXstdDataEmph 12 2 3 2" xfId="4252"/>
    <cellStyle name="SAPBEXstdDataEmph 12 2 3 3" xfId="16456"/>
    <cellStyle name="SAPBEXstdDataEmph 12 2 3 4" xfId="20703"/>
    <cellStyle name="SAPBEXstdDataEmph 12 2 3 5" xfId="24962"/>
    <cellStyle name="SAPBEXstdDataEmph 12 2 3 6" xfId="29069"/>
    <cellStyle name="SAPBEXstdDataEmph 12 2 4" xfId="11835"/>
    <cellStyle name="SAPBEXstdDataEmph 12 2 5" xfId="13965"/>
    <cellStyle name="SAPBEXstdDataEmph 12 2 6" xfId="18208"/>
    <cellStyle name="SAPBEXstdDataEmph 12 2 7" xfId="22521"/>
    <cellStyle name="SAPBEXstdDataEmph 12 2 8" xfId="26657"/>
    <cellStyle name="SAPBEXstdDataEmph 12 3" xfId="5372"/>
    <cellStyle name="SAPBEXstdDataEmph 12 3 2" xfId="6642"/>
    <cellStyle name="SAPBEXstdDataEmph 12 3 2 2" xfId="4432"/>
    <cellStyle name="SAPBEXstdDataEmph 12 3 2 3" xfId="15031"/>
    <cellStyle name="SAPBEXstdDataEmph 12 3 2 4" xfId="19286"/>
    <cellStyle name="SAPBEXstdDataEmph 12 3 2 5" xfId="23550"/>
    <cellStyle name="SAPBEXstdDataEmph 12 3 2 6" xfId="27674"/>
    <cellStyle name="SAPBEXstdDataEmph 12 3 3" xfId="7880"/>
    <cellStyle name="SAPBEXstdDataEmph 12 3 3 2" xfId="8748"/>
    <cellStyle name="SAPBEXstdDataEmph 12 3 3 3" xfId="16267"/>
    <cellStyle name="SAPBEXstdDataEmph 12 3 3 4" xfId="20514"/>
    <cellStyle name="SAPBEXstdDataEmph 12 3 3 5" xfId="24773"/>
    <cellStyle name="SAPBEXstdDataEmph 12 3 3 6" xfId="28880"/>
    <cellStyle name="SAPBEXstdDataEmph 12 3 4" xfId="11839"/>
    <cellStyle name="SAPBEXstdDataEmph 12 3 5" xfId="13775"/>
    <cellStyle name="SAPBEXstdDataEmph 12 3 6" xfId="18019"/>
    <cellStyle name="SAPBEXstdDataEmph 12 3 7" xfId="22331"/>
    <cellStyle name="SAPBEXstdDataEmph 12 3 8" xfId="26468"/>
    <cellStyle name="SAPBEXstdDataEmph 12 4" xfId="9560"/>
    <cellStyle name="SAPBEXstdDataEmph 12 5" xfId="13040"/>
    <cellStyle name="SAPBEXstdDataEmph 12 6" xfId="17320"/>
    <cellStyle name="SAPBEXstdDataEmph 12 7" xfId="21615"/>
    <cellStyle name="SAPBEXstdDataEmph 12 8" xfId="25809"/>
    <cellStyle name="SAPBEXstdDataEmph 13" xfId="3567"/>
    <cellStyle name="SAPBEXstdDataEmph 13 2" xfId="5562"/>
    <cellStyle name="SAPBEXstdDataEmph 13 2 2" xfId="6830"/>
    <cellStyle name="SAPBEXstdDataEmph 13 2 2 2" xfId="9141"/>
    <cellStyle name="SAPBEXstdDataEmph 13 2 2 3" xfId="15218"/>
    <cellStyle name="SAPBEXstdDataEmph 13 2 2 4" xfId="19473"/>
    <cellStyle name="SAPBEXstdDataEmph 13 2 2 5" xfId="23737"/>
    <cellStyle name="SAPBEXstdDataEmph 13 2 2 6" xfId="27861"/>
    <cellStyle name="SAPBEXstdDataEmph 13 2 3" xfId="8068"/>
    <cellStyle name="SAPBEXstdDataEmph 13 2 3 2" xfId="11934"/>
    <cellStyle name="SAPBEXstdDataEmph 13 2 3 3" xfId="16455"/>
    <cellStyle name="SAPBEXstdDataEmph 13 2 3 4" xfId="20702"/>
    <cellStyle name="SAPBEXstdDataEmph 13 2 3 5" xfId="24961"/>
    <cellStyle name="SAPBEXstdDataEmph 13 2 3 6" xfId="29068"/>
    <cellStyle name="SAPBEXstdDataEmph 13 2 4" xfId="11979"/>
    <cellStyle name="SAPBEXstdDataEmph 13 2 5" xfId="13964"/>
    <cellStyle name="SAPBEXstdDataEmph 13 2 6" xfId="18207"/>
    <cellStyle name="SAPBEXstdDataEmph 13 2 7" xfId="22520"/>
    <cellStyle name="SAPBEXstdDataEmph 13 2 8" xfId="26656"/>
    <cellStyle name="SAPBEXstdDataEmph 13 3" xfId="5373"/>
    <cellStyle name="SAPBEXstdDataEmph 13 3 2" xfId="6643"/>
    <cellStyle name="SAPBEXstdDataEmph 13 3 2 2" xfId="4281"/>
    <cellStyle name="SAPBEXstdDataEmph 13 3 2 3" xfId="15032"/>
    <cellStyle name="SAPBEXstdDataEmph 13 3 2 4" xfId="19287"/>
    <cellStyle name="SAPBEXstdDataEmph 13 3 2 5" xfId="23551"/>
    <cellStyle name="SAPBEXstdDataEmph 13 3 2 6" xfId="27675"/>
    <cellStyle name="SAPBEXstdDataEmph 13 3 3" xfId="7881"/>
    <cellStyle name="SAPBEXstdDataEmph 13 3 3 2" xfId="11191"/>
    <cellStyle name="SAPBEXstdDataEmph 13 3 3 3" xfId="16268"/>
    <cellStyle name="SAPBEXstdDataEmph 13 3 3 4" xfId="20515"/>
    <cellStyle name="SAPBEXstdDataEmph 13 3 3 5" xfId="24774"/>
    <cellStyle name="SAPBEXstdDataEmph 13 3 3 6" xfId="28881"/>
    <cellStyle name="SAPBEXstdDataEmph 13 3 4" xfId="9393"/>
    <cellStyle name="SAPBEXstdDataEmph 13 3 5" xfId="13776"/>
    <cellStyle name="SAPBEXstdDataEmph 13 3 6" xfId="18020"/>
    <cellStyle name="SAPBEXstdDataEmph 13 3 7" xfId="22332"/>
    <cellStyle name="SAPBEXstdDataEmph 13 3 8" xfId="26469"/>
    <cellStyle name="SAPBEXstdDataEmph 13 4" xfId="3916"/>
    <cellStyle name="SAPBEXstdDataEmph 13 5" xfId="13041"/>
    <cellStyle name="SAPBEXstdDataEmph 13 6" xfId="17321"/>
    <cellStyle name="SAPBEXstdDataEmph 13 7" xfId="21616"/>
    <cellStyle name="SAPBEXstdDataEmph 13 8" xfId="25810"/>
    <cellStyle name="SAPBEXstdDataEmph 14" xfId="3768"/>
    <cellStyle name="SAPBEXstdDataEmph 14 2" xfId="5490"/>
    <cellStyle name="SAPBEXstdDataEmph 14 2 2" xfId="6758"/>
    <cellStyle name="SAPBEXstdDataEmph 14 2 2 2" xfId="4606"/>
    <cellStyle name="SAPBEXstdDataEmph 14 2 2 3" xfId="15146"/>
    <cellStyle name="SAPBEXstdDataEmph 14 2 2 4" xfId="19401"/>
    <cellStyle name="SAPBEXstdDataEmph 14 2 2 5" xfId="23665"/>
    <cellStyle name="SAPBEXstdDataEmph 14 2 2 6" xfId="27789"/>
    <cellStyle name="SAPBEXstdDataEmph 14 2 3" xfId="7996"/>
    <cellStyle name="SAPBEXstdDataEmph 14 2 3 2" xfId="4401"/>
    <cellStyle name="SAPBEXstdDataEmph 14 2 3 3" xfId="16383"/>
    <cellStyle name="SAPBEXstdDataEmph 14 2 3 4" xfId="20630"/>
    <cellStyle name="SAPBEXstdDataEmph 14 2 3 5" xfId="24889"/>
    <cellStyle name="SAPBEXstdDataEmph 14 2 3 6" xfId="28996"/>
    <cellStyle name="SAPBEXstdDataEmph 14 2 4" xfId="10984"/>
    <cellStyle name="SAPBEXstdDataEmph 14 2 5" xfId="13892"/>
    <cellStyle name="SAPBEXstdDataEmph 14 2 6" xfId="18135"/>
    <cellStyle name="SAPBEXstdDataEmph 14 2 7" xfId="22448"/>
    <cellStyle name="SAPBEXstdDataEmph 14 2 8" xfId="26584"/>
    <cellStyle name="SAPBEXstdDataEmph 14 3" xfId="5374"/>
    <cellStyle name="SAPBEXstdDataEmph 14 3 2" xfId="6644"/>
    <cellStyle name="SAPBEXstdDataEmph 14 3 2 2" xfId="10202"/>
    <cellStyle name="SAPBEXstdDataEmph 14 3 2 3" xfId="15033"/>
    <cellStyle name="SAPBEXstdDataEmph 14 3 2 4" xfId="19288"/>
    <cellStyle name="SAPBEXstdDataEmph 14 3 2 5" xfId="23552"/>
    <cellStyle name="SAPBEXstdDataEmph 14 3 2 6" xfId="27676"/>
    <cellStyle name="SAPBEXstdDataEmph 14 3 3" xfId="7882"/>
    <cellStyle name="SAPBEXstdDataEmph 14 3 3 2" xfId="11641"/>
    <cellStyle name="SAPBEXstdDataEmph 14 3 3 3" xfId="16269"/>
    <cellStyle name="SAPBEXstdDataEmph 14 3 3 4" xfId="20516"/>
    <cellStyle name="SAPBEXstdDataEmph 14 3 3 5" xfId="24775"/>
    <cellStyle name="SAPBEXstdDataEmph 14 3 3 6" xfId="28882"/>
    <cellStyle name="SAPBEXstdDataEmph 14 3 4" xfId="9744"/>
    <cellStyle name="SAPBEXstdDataEmph 14 3 5" xfId="13777"/>
    <cellStyle name="SAPBEXstdDataEmph 14 3 6" xfId="18021"/>
    <cellStyle name="SAPBEXstdDataEmph 14 3 7" xfId="22333"/>
    <cellStyle name="SAPBEXstdDataEmph 14 3 8" xfId="26470"/>
    <cellStyle name="SAPBEXstdDataEmph 14 4" xfId="3939"/>
    <cellStyle name="SAPBEXstdDataEmph 14 5" xfId="13042"/>
    <cellStyle name="SAPBEXstdDataEmph 14 6" xfId="17322"/>
    <cellStyle name="SAPBEXstdDataEmph 14 7" xfId="21617"/>
    <cellStyle name="SAPBEXstdDataEmph 14 8" xfId="25811"/>
    <cellStyle name="SAPBEXstdDataEmph 15" xfId="3459"/>
    <cellStyle name="SAPBEXstdDataEmph 15 2" xfId="5561"/>
    <cellStyle name="SAPBEXstdDataEmph 15 2 2" xfId="6829"/>
    <cellStyle name="SAPBEXstdDataEmph 15 2 2 2" xfId="8938"/>
    <cellStyle name="SAPBEXstdDataEmph 15 2 2 3" xfId="15217"/>
    <cellStyle name="SAPBEXstdDataEmph 15 2 2 4" xfId="19472"/>
    <cellStyle name="SAPBEXstdDataEmph 15 2 2 5" xfId="23736"/>
    <cellStyle name="SAPBEXstdDataEmph 15 2 2 6" xfId="27860"/>
    <cellStyle name="SAPBEXstdDataEmph 15 2 3" xfId="8067"/>
    <cellStyle name="SAPBEXstdDataEmph 15 2 3 2" xfId="11553"/>
    <cellStyle name="SAPBEXstdDataEmph 15 2 3 3" xfId="16454"/>
    <cellStyle name="SAPBEXstdDataEmph 15 2 3 4" xfId="20701"/>
    <cellStyle name="SAPBEXstdDataEmph 15 2 3 5" xfId="24960"/>
    <cellStyle name="SAPBEXstdDataEmph 15 2 3 6" xfId="29067"/>
    <cellStyle name="SAPBEXstdDataEmph 15 2 4" xfId="4118"/>
    <cellStyle name="SAPBEXstdDataEmph 15 2 5" xfId="13963"/>
    <cellStyle name="SAPBEXstdDataEmph 15 2 6" xfId="18206"/>
    <cellStyle name="SAPBEXstdDataEmph 15 2 7" xfId="22519"/>
    <cellStyle name="SAPBEXstdDataEmph 15 2 8" xfId="26655"/>
    <cellStyle name="SAPBEXstdDataEmph 15 3" xfId="5375"/>
    <cellStyle name="SAPBEXstdDataEmph 15 3 2" xfId="6645"/>
    <cellStyle name="SAPBEXstdDataEmph 15 3 2 2" xfId="12021"/>
    <cellStyle name="SAPBEXstdDataEmph 15 3 2 3" xfId="15034"/>
    <cellStyle name="SAPBEXstdDataEmph 15 3 2 4" xfId="19289"/>
    <cellStyle name="SAPBEXstdDataEmph 15 3 2 5" xfId="23553"/>
    <cellStyle name="SAPBEXstdDataEmph 15 3 2 6" xfId="27677"/>
    <cellStyle name="SAPBEXstdDataEmph 15 3 3" xfId="7883"/>
    <cellStyle name="SAPBEXstdDataEmph 15 3 3 2" xfId="12121"/>
    <cellStyle name="SAPBEXstdDataEmph 15 3 3 3" xfId="16270"/>
    <cellStyle name="SAPBEXstdDataEmph 15 3 3 4" xfId="20517"/>
    <cellStyle name="SAPBEXstdDataEmph 15 3 3 5" xfId="24776"/>
    <cellStyle name="SAPBEXstdDataEmph 15 3 3 6" xfId="28883"/>
    <cellStyle name="SAPBEXstdDataEmph 15 3 4" xfId="9594"/>
    <cellStyle name="SAPBEXstdDataEmph 15 3 5" xfId="13778"/>
    <cellStyle name="SAPBEXstdDataEmph 15 3 6" xfId="18022"/>
    <cellStyle name="SAPBEXstdDataEmph 15 3 7" xfId="22334"/>
    <cellStyle name="SAPBEXstdDataEmph 15 3 8" xfId="26471"/>
    <cellStyle name="SAPBEXstdDataEmph 15 4" xfId="4348"/>
    <cellStyle name="SAPBEXstdDataEmph 15 5" xfId="13043"/>
    <cellStyle name="SAPBEXstdDataEmph 15 6" xfId="17323"/>
    <cellStyle name="SAPBEXstdDataEmph 15 7" xfId="21618"/>
    <cellStyle name="SAPBEXstdDataEmph 15 8" xfId="25812"/>
    <cellStyle name="SAPBEXstdDataEmph 16" xfId="3465"/>
    <cellStyle name="SAPBEXstdDataEmph 16 2" xfId="5560"/>
    <cellStyle name="SAPBEXstdDataEmph 16 2 2" xfId="6828"/>
    <cellStyle name="SAPBEXstdDataEmph 16 2 2 2" xfId="4383"/>
    <cellStyle name="SAPBEXstdDataEmph 16 2 2 3" xfId="15216"/>
    <cellStyle name="SAPBEXstdDataEmph 16 2 2 4" xfId="19471"/>
    <cellStyle name="SAPBEXstdDataEmph 16 2 2 5" xfId="23735"/>
    <cellStyle name="SAPBEXstdDataEmph 16 2 2 6" xfId="27859"/>
    <cellStyle name="SAPBEXstdDataEmph 16 2 3" xfId="8066"/>
    <cellStyle name="SAPBEXstdDataEmph 16 2 3 2" xfId="11779"/>
    <cellStyle name="SAPBEXstdDataEmph 16 2 3 3" xfId="16453"/>
    <cellStyle name="SAPBEXstdDataEmph 16 2 3 4" xfId="20700"/>
    <cellStyle name="SAPBEXstdDataEmph 16 2 3 5" xfId="24959"/>
    <cellStyle name="SAPBEXstdDataEmph 16 2 3 6" xfId="29066"/>
    <cellStyle name="SAPBEXstdDataEmph 16 2 4" xfId="10619"/>
    <cellStyle name="SAPBEXstdDataEmph 16 2 5" xfId="13962"/>
    <cellStyle name="SAPBEXstdDataEmph 16 2 6" xfId="18205"/>
    <cellStyle name="SAPBEXstdDataEmph 16 2 7" xfId="22518"/>
    <cellStyle name="SAPBEXstdDataEmph 16 2 8" xfId="26654"/>
    <cellStyle name="SAPBEXstdDataEmph 16 3" xfId="5376"/>
    <cellStyle name="SAPBEXstdDataEmph 16 3 2" xfId="6646"/>
    <cellStyle name="SAPBEXstdDataEmph 16 3 2 2" xfId="4379"/>
    <cellStyle name="SAPBEXstdDataEmph 16 3 2 3" xfId="15035"/>
    <cellStyle name="SAPBEXstdDataEmph 16 3 2 4" xfId="19290"/>
    <cellStyle name="SAPBEXstdDataEmph 16 3 2 5" xfId="23554"/>
    <cellStyle name="SAPBEXstdDataEmph 16 3 2 6" xfId="27678"/>
    <cellStyle name="SAPBEXstdDataEmph 16 3 3" xfId="7884"/>
    <cellStyle name="SAPBEXstdDataEmph 16 3 3 2" xfId="9914"/>
    <cellStyle name="SAPBEXstdDataEmph 16 3 3 3" xfId="16271"/>
    <cellStyle name="SAPBEXstdDataEmph 16 3 3 4" xfId="20518"/>
    <cellStyle name="SAPBEXstdDataEmph 16 3 3 5" xfId="24777"/>
    <cellStyle name="SAPBEXstdDataEmph 16 3 3 6" xfId="28884"/>
    <cellStyle name="SAPBEXstdDataEmph 16 3 4" xfId="4198"/>
    <cellStyle name="SAPBEXstdDataEmph 16 3 5" xfId="13779"/>
    <cellStyle name="SAPBEXstdDataEmph 16 3 6" xfId="18023"/>
    <cellStyle name="SAPBEXstdDataEmph 16 3 7" xfId="22335"/>
    <cellStyle name="SAPBEXstdDataEmph 16 3 8" xfId="26472"/>
    <cellStyle name="SAPBEXstdDataEmph 16 4" xfId="10138"/>
    <cellStyle name="SAPBEXstdDataEmph 16 5" xfId="13044"/>
    <cellStyle name="SAPBEXstdDataEmph 16 6" xfId="17324"/>
    <cellStyle name="SAPBEXstdDataEmph 16 7" xfId="21619"/>
    <cellStyle name="SAPBEXstdDataEmph 16 8" xfId="25813"/>
    <cellStyle name="SAPBEXstdDataEmph 17" xfId="3642"/>
    <cellStyle name="SAPBEXstdDataEmph 17 2" xfId="5559"/>
    <cellStyle name="SAPBEXstdDataEmph 17 2 2" xfId="6827"/>
    <cellStyle name="SAPBEXstdDataEmph 17 2 2 2" xfId="9735"/>
    <cellStyle name="SAPBEXstdDataEmph 17 2 2 3" xfId="15215"/>
    <cellStyle name="SAPBEXstdDataEmph 17 2 2 4" xfId="19470"/>
    <cellStyle name="SAPBEXstdDataEmph 17 2 2 5" xfId="23734"/>
    <cellStyle name="SAPBEXstdDataEmph 17 2 2 6" xfId="27858"/>
    <cellStyle name="SAPBEXstdDataEmph 17 2 3" xfId="8065"/>
    <cellStyle name="SAPBEXstdDataEmph 17 2 3 2" xfId="11042"/>
    <cellStyle name="SAPBEXstdDataEmph 17 2 3 3" xfId="16452"/>
    <cellStyle name="SAPBEXstdDataEmph 17 2 3 4" xfId="20699"/>
    <cellStyle name="SAPBEXstdDataEmph 17 2 3 5" xfId="24958"/>
    <cellStyle name="SAPBEXstdDataEmph 17 2 3 6" xfId="29065"/>
    <cellStyle name="SAPBEXstdDataEmph 17 2 4" xfId="11885"/>
    <cellStyle name="SAPBEXstdDataEmph 17 2 5" xfId="13961"/>
    <cellStyle name="SAPBEXstdDataEmph 17 2 6" xfId="18204"/>
    <cellStyle name="SAPBEXstdDataEmph 17 2 7" xfId="22517"/>
    <cellStyle name="SAPBEXstdDataEmph 17 2 8" xfId="26653"/>
    <cellStyle name="SAPBEXstdDataEmph 17 3" xfId="5377"/>
    <cellStyle name="SAPBEXstdDataEmph 17 3 2" xfId="6647"/>
    <cellStyle name="SAPBEXstdDataEmph 17 3 2 2" xfId="11232"/>
    <cellStyle name="SAPBEXstdDataEmph 17 3 2 3" xfId="15036"/>
    <cellStyle name="SAPBEXstdDataEmph 17 3 2 4" xfId="19291"/>
    <cellStyle name="SAPBEXstdDataEmph 17 3 2 5" xfId="23555"/>
    <cellStyle name="SAPBEXstdDataEmph 17 3 2 6" xfId="27679"/>
    <cellStyle name="SAPBEXstdDataEmph 17 3 3" xfId="7885"/>
    <cellStyle name="SAPBEXstdDataEmph 17 3 3 2" xfId="10649"/>
    <cellStyle name="SAPBEXstdDataEmph 17 3 3 3" xfId="16272"/>
    <cellStyle name="SAPBEXstdDataEmph 17 3 3 4" xfId="20519"/>
    <cellStyle name="SAPBEXstdDataEmph 17 3 3 5" xfId="24778"/>
    <cellStyle name="SAPBEXstdDataEmph 17 3 3 6" xfId="28885"/>
    <cellStyle name="SAPBEXstdDataEmph 17 3 4" xfId="11600"/>
    <cellStyle name="SAPBEXstdDataEmph 17 3 5" xfId="13780"/>
    <cellStyle name="SAPBEXstdDataEmph 17 3 6" xfId="18024"/>
    <cellStyle name="SAPBEXstdDataEmph 17 3 7" xfId="22336"/>
    <cellStyle name="SAPBEXstdDataEmph 17 3 8" xfId="26473"/>
    <cellStyle name="SAPBEXstdDataEmph 17 4" xfId="10261"/>
    <cellStyle name="SAPBEXstdDataEmph 17 5" xfId="13045"/>
    <cellStyle name="SAPBEXstdDataEmph 17 6" xfId="17325"/>
    <cellStyle name="SAPBEXstdDataEmph 17 7" xfId="21620"/>
    <cellStyle name="SAPBEXstdDataEmph 17 8" xfId="25814"/>
    <cellStyle name="SAPBEXstdDataEmph 18" xfId="3053"/>
    <cellStyle name="SAPBEXstdDataEmph 18 2" xfId="5558"/>
    <cellStyle name="SAPBEXstdDataEmph 18 2 2" xfId="6826"/>
    <cellStyle name="SAPBEXstdDataEmph 18 2 2 2" xfId="11672"/>
    <cellStyle name="SAPBEXstdDataEmph 18 2 2 3" xfId="15214"/>
    <cellStyle name="SAPBEXstdDataEmph 18 2 2 4" xfId="19469"/>
    <cellStyle name="SAPBEXstdDataEmph 18 2 2 5" xfId="23733"/>
    <cellStyle name="SAPBEXstdDataEmph 18 2 2 6" xfId="27857"/>
    <cellStyle name="SAPBEXstdDataEmph 18 2 3" xfId="8064"/>
    <cellStyle name="SAPBEXstdDataEmph 18 2 3 2" xfId="12134"/>
    <cellStyle name="SAPBEXstdDataEmph 18 2 3 3" xfId="16451"/>
    <cellStyle name="SAPBEXstdDataEmph 18 2 3 4" xfId="20698"/>
    <cellStyle name="SAPBEXstdDataEmph 18 2 3 5" xfId="24957"/>
    <cellStyle name="SAPBEXstdDataEmph 18 2 3 6" xfId="29064"/>
    <cellStyle name="SAPBEXstdDataEmph 18 2 4" xfId="8643"/>
    <cellStyle name="SAPBEXstdDataEmph 18 2 5" xfId="13960"/>
    <cellStyle name="SAPBEXstdDataEmph 18 2 6" xfId="18203"/>
    <cellStyle name="SAPBEXstdDataEmph 18 2 7" xfId="22516"/>
    <cellStyle name="SAPBEXstdDataEmph 18 2 8" xfId="26652"/>
    <cellStyle name="SAPBEXstdDataEmph 18 3" xfId="5378"/>
    <cellStyle name="SAPBEXstdDataEmph 18 3 2" xfId="6648"/>
    <cellStyle name="SAPBEXstdDataEmph 18 3 2 2" xfId="4091"/>
    <cellStyle name="SAPBEXstdDataEmph 18 3 2 3" xfId="15037"/>
    <cellStyle name="SAPBEXstdDataEmph 18 3 2 4" xfId="19292"/>
    <cellStyle name="SAPBEXstdDataEmph 18 3 2 5" xfId="23556"/>
    <cellStyle name="SAPBEXstdDataEmph 18 3 2 6" xfId="27680"/>
    <cellStyle name="SAPBEXstdDataEmph 18 3 3" xfId="7886"/>
    <cellStyle name="SAPBEXstdDataEmph 18 3 3 2" xfId="9644"/>
    <cellStyle name="SAPBEXstdDataEmph 18 3 3 3" xfId="16273"/>
    <cellStyle name="SAPBEXstdDataEmph 18 3 3 4" xfId="20520"/>
    <cellStyle name="SAPBEXstdDataEmph 18 3 3 5" xfId="24779"/>
    <cellStyle name="SAPBEXstdDataEmph 18 3 3 6" xfId="28886"/>
    <cellStyle name="SAPBEXstdDataEmph 18 3 4" xfId="11515"/>
    <cellStyle name="SAPBEXstdDataEmph 18 3 5" xfId="13781"/>
    <cellStyle name="SAPBEXstdDataEmph 18 3 6" xfId="18025"/>
    <cellStyle name="SAPBEXstdDataEmph 18 3 7" xfId="22337"/>
    <cellStyle name="SAPBEXstdDataEmph 18 3 8" xfId="26474"/>
    <cellStyle name="SAPBEXstdDataEmph 18 4" xfId="10868"/>
    <cellStyle name="SAPBEXstdDataEmph 18 5" xfId="13046"/>
    <cellStyle name="SAPBEXstdDataEmph 18 6" xfId="17326"/>
    <cellStyle name="SAPBEXstdDataEmph 18 7" xfId="21621"/>
    <cellStyle name="SAPBEXstdDataEmph 18 8" xfId="25815"/>
    <cellStyle name="SAPBEXstdDataEmph 19" xfId="3543"/>
    <cellStyle name="SAPBEXstdDataEmph 19 2" xfId="5557"/>
    <cellStyle name="SAPBEXstdDataEmph 19 2 2" xfId="6825"/>
    <cellStyle name="SAPBEXstdDataEmph 19 2 2 2" xfId="11814"/>
    <cellStyle name="SAPBEXstdDataEmph 19 2 2 3" xfId="15213"/>
    <cellStyle name="SAPBEXstdDataEmph 19 2 2 4" xfId="19468"/>
    <cellStyle name="SAPBEXstdDataEmph 19 2 2 5" xfId="23732"/>
    <cellStyle name="SAPBEXstdDataEmph 19 2 2 6" xfId="27856"/>
    <cellStyle name="SAPBEXstdDataEmph 19 2 3" xfId="8063"/>
    <cellStyle name="SAPBEXstdDataEmph 19 2 3 2" xfId="11639"/>
    <cellStyle name="SAPBEXstdDataEmph 19 2 3 3" xfId="16450"/>
    <cellStyle name="SAPBEXstdDataEmph 19 2 3 4" xfId="20697"/>
    <cellStyle name="SAPBEXstdDataEmph 19 2 3 5" xfId="24956"/>
    <cellStyle name="SAPBEXstdDataEmph 19 2 3 6" xfId="29063"/>
    <cellStyle name="SAPBEXstdDataEmph 19 2 4" xfId="4147"/>
    <cellStyle name="SAPBEXstdDataEmph 19 2 5" xfId="13959"/>
    <cellStyle name="SAPBEXstdDataEmph 19 2 6" xfId="18202"/>
    <cellStyle name="SAPBEXstdDataEmph 19 2 7" xfId="22515"/>
    <cellStyle name="SAPBEXstdDataEmph 19 2 8" xfId="26651"/>
    <cellStyle name="SAPBEXstdDataEmph 19 3" xfId="5379"/>
    <cellStyle name="SAPBEXstdDataEmph 19 3 2" xfId="6649"/>
    <cellStyle name="SAPBEXstdDataEmph 19 3 2 2" xfId="9672"/>
    <cellStyle name="SAPBEXstdDataEmph 19 3 2 3" xfId="15038"/>
    <cellStyle name="SAPBEXstdDataEmph 19 3 2 4" xfId="19293"/>
    <cellStyle name="SAPBEXstdDataEmph 19 3 2 5" xfId="23557"/>
    <cellStyle name="SAPBEXstdDataEmph 19 3 2 6" xfId="27681"/>
    <cellStyle name="SAPBEXstdDataEmph 19 3 3" xfId="7887"/>
    <cellStyle name="SAPBEXstdDataEmph 19 3 3 2" xfId="10667"/>
    <cellStyle name="SAPBEXstdDataEmph 19 3 3 3" xfId="16274"/>
    <cellStyle name="SAPBEXstdDataEmph 19 3 3 4" xfId="20521"/>
    <cellStyle name="SAPBEXstdDataEmph 19 3 3 5" xfId="24780"/>
    <cellStyle name="SAPBEXstdDataEmph 19 3 3 6" xfId="28887"/>
    <cellStyle name="SAPBEXstdDataEmph 19 3 4" xfId="8852"/>
    <cellStyle name="SAPBEXstdDataEmph 19 3 5" xfId="13782"/>
    <cellStyle name="SAPBEXstdDataEmph 19 3 6" xfId="18026"/>
    <cellStyle name="SAPBEXstdDataEmph 19 3 7" xfId="22338"/>
    <cellStyle name="SAPBEXstdDataEmph 19 3 8" xfId="26475"/>
    <cellStyle name="SAPBEXstdDataEmph 19 4" xfId="10723"/>
    <cellStyle name="SAPBEXstdDataEmph 19 5" xfId="13047"/>
    <cellStyle name="SAPBEXstdDataEmph 19 6" xfId="17327"/>
    <cellStyle name="SAPBEXstdDataEmph 19 7" xfId="21622"/>
    <cellStyle name="SAPBEXstdDataEmph 19 8" xfId="25816"/>
    <cellStyle name="SAPBEXstdDataEmph 2" xfId="3659"/>
    <cellStyle name="SAPBEXstdDataEmph 2 2" xfId="5556"/>
    <cellStyle name="SAPBEXstdDataEmph 2 2 2" xfId="6824"/>
    <cellStyle name="SAPBEXstdDataEmph 2 2 2 2" xfId="4430"/>
    <cellStyle name="SAPBEXstdDataEmph 2 2 2 3" xfId="15212"/>
    <cellStyle name="SAPBEXstdDataEmph 2 2 2 4" xfId="19467"/>
    <cellStyle name="SAPBEXstdDataEmph 2 2 2 5" xfId="23731"/>
    <cellStyle name="SAPBEXstdDataEmph 2 2 2 6" xfId="27855"/>
    <cellStyle name="SAPBEXstdDataEmph 2 2 3" xfId="8062"/>
    <cellStyle name="SAPBEXstdDataEmph 2 2 3 2" xfId="11193"/>
    <cellStyle name="SAPBEXstdDataEmph 2 2 3 3" xfId="16449"/>
    <cellStyle name="SAPBEXstdDataEmph 2 2 3 4" xfId="20696"/>
    <cellStyle name="SAPBEXstdDataEmph 2 2 3 5" xfId="24955"/>
    <cellStyle name="SAPBEXstdDataEmph 2 2 3 6" xfId="29062"/>
    <cellStyle name="SAPBEXstdDataEmph 2 2 4" xfId="10706"/>
    <cellStyle name="SAPBEXstdDataEmph 2 2 5" xfId="13958"/>
    <cellStyle name="SAPBEXstdDataEmph 2 2 6" xfId="18201"/>
    <cellStyle name="SAPBEXstdDataEmph 2 2 7" xfId="22514"/>
    <cellStyle name="SAPBEXstdDataEmph 2 2 8" xfId="26650"/>
    <cellStyle name="SAPBEXstdDataEmph 2 3" xfId="5380"/>
    <cellStyle name="SAPBEXstdDataEmph 2 3 2" xfId="6650"/>
    <cellStyle name="SAPBEXstdDataEmph 2 3 2 2" xfId="4280"/>
    <cellStyle name="SAPBEXstdDataEmph 2 3 2 3" xfId="15039"/>
    <cellStyle name="SAPBEXstdDataEmph 2 3 2 4" xfId="19294"/>
    <cellStyle name="SAPBEXstdDataEmph 2 3 2 5" xfId="23558"/>
    <cellStyle name="SAPBEXstdDataEmph 2 3 2 6" xfId="27682"/>
    <cellStyle name="SAPBEXstdDataEmph 2 3 3" xfId="7888"/>
    <cellStyle name="SAPBEXstdDataEmph 2 3 3 2" xfId="11354"/>
    <cellStyle name="SAPBEXstdDataEmph 2 3 3 3" xfId="16275"/>
    <cellStyle name="SAPBEXstdDataEmph 2 3 3 4" xfId="20522"/>
    <cellStyle name="SAPBEXstdDataEmph 2 3 3 5" xfId="24781"/>
    <cellStyle name="SAPBEXstdDataEmph 2 3 3 6" xfId="28888"/>
    <cellStyle name="SAPBEXstdDataEmph 2 3 4" xfId="10555"/>
    <cellStyle name="SAPBEXstdDataEmph 2 3 5" xfId="13783"/>
    <cellStyle name="SAPBEXstdDataEmph 2 3 6" xfId="18027"/>
    <cellStyle name="SAPBEXstdDataEmph 2 3 7" xfId="22339"/>
    <cellStyle name="SAPBEXstdDataEmph 2 3 8" xfId="26476"/>
    <cellStyle name="SAPBEXstdDataEmph 2 4" xfId="9406"/>
    <cellStyle name="SAPBEXstdDataEmph 2 5" xfId="13048"/>
    <cellStyle name="SAPBEXstdDataEmph 2 6" xfId="17328"/>
    <cellStyle name="SAPBEXstdDataEmph 2 7" xfId="21623"/>
    <cellStyle name="SAPBEXstdDataEmph 2 8" xfId="25817"/>
    <cellStyle name="SAPBEXstdDataEmph 20" xfId="5566"/>
    <cellStyle name="SAPBEXstdDataEmph 20 2" xfId="6834"/>
    <cellStyle name="SAPBEXstdDataEmph 20 2 2" xfId="4610"/>
    <cellStyle name="SAPBEXstdDataEmph 20 2 3" xfId="15222"/>
    <cellStyle name="SAPBEXstdDataEmph 20 2 4" xfId="19477"/>
    <cellStyle name="SAPBEXstdDataEmph 20 2 5" xfId="23741"/>
    <cellStyle name="SAPBEXstdDataEmph 20 2 6" xfId="27865"/>
    <cellStyle name="SAPBEXstdDataEmph 20 3" xfId="8072"/>
    <cellStyle name="SAPBEXstdDataEmph 20 3 2" xfId="9912"/>
    <cellStyle name="SAPBEXstdDataEmph 20 3 3" xfId="16459"/>
    <cellStyle name="SAPBEXstdDataEmph 20 3 4" xfId="20706"/>
    <cellStyle name="SAPBEXstdDataEmph 20 3 5" xfId="24965"/>
    <cellStyle name="SAPBEXstdDataEmph 20 3 6" xfId="29072"/>
    <cellStyle name="SAPBEXstdDataEmph 20 4" xfId="10760"/>
    <cellStyle name="SAPBEXstdDataEmph 20 5" xfId="13968"/>
    <cellStyle name="SAPBEXstdDataEmph 20 6" xfId="18211"/>
    <cellStyle name="SAPBEXstdDataEmph 20 7" xfId="22524"/>
    <cellStyle name="SAPBEXstdDataEmph 20 8" xfId="26660"/>
    <cellStyle name="SAPBEXstdDataEmph 21" xfId="5369"/>
    <cellStyle name="SAPBEXstdDataEmph 21 2" xfId="6639"/>
    <cellStyle name="SAPBEXstdDataEmph 21 2 2" xfId="9613"/>
    <cellStyle name="SAPBEXstdDataEmph 21 2 3" xfId="15028"/>
    <cellStyle name="SAPBEXstdDataEmph 21 2 4" xfId="19283"/>
    <cellStyle name="SAPBEXstdDataEmph 21 2 5" xfId="23547"/>
    <cellStyle name="SAPBEXstdDataEmph 21 2 6" xfId="27671"/>
    <cellStyle name="SAPBEXstdDataEmph 21 3" xfId="7877"/>
    <cellStyle name="SAPBEXstdDataEmph 21 3 2" xfId="10798"/>
    <cellStyle name="SAPBEXstdDataEmph 21 3 3" xfId="16264"/>
    <cellStyle name="SAPBEXstdDataEmph 21 3 4" xfId="20511"/>
    <cellStyle name="SAPBEXstdDataEmph 21 3 5" xfId="24770"/>
    <cellStyle name="SAPBEXstdDataEmph 21 3 6" xfId="28877"/>
    <cellStyle name="SAPBEXstdDataEmph 21 4" xfId="9445"/>
    <cellStyle name="SAPBEXstdDataEmph 21 5" xfId="13772"/>
    <cellStyle name="SAPBEXstdDataEmph 21 6" xfId="18016"/>
    <cellStyle name="SAPBEXstdDataEmph 21 7" xfId="22328"/>
    <cellStyle name="SAPBEXstdDataEmph 21 8" xfId="26465"/>
    <cellStyle name="SAPBEXstdDataEmph 22" xfId="11486"/>
    <cellStyle name="SAPBEXstdDataEmph 23" xfId="12304"/>
    <cellStyle name="SAPBEXstdDataEmph 24" xfId="12310"/>
    <cellStyle name="SAPBEXstdDataEmph 25" xfId="12265"/>
    <cellStyle name="SAPBEXstdDataEmph 26" xfId="12449"/>
    <cellStyle name="SAPBEXstdDataEmph 3" xfId="3461"/>
    <cellStyle name="SAPBEXstdDataEmph 3 2" xfId="5555"/>
    <cellStyle name="SAPBEXstdDataEmph 3 2 2" xfId="6823"/>
    <cellStyle name="SAPBEXstdDataEmph 3 2 2 2" xfId="11575"/>
    <cellStyle name="SAPBEXstdDataEmph 3 2 2 3" xfId="15211"/>
    <cellStyle name="SAPBEXstdDataEmph 3 2 2 4" xfId="19466"/>
    <cellStyle name="SAPBEXstdDataEmph 3 2 2 5" xfId="23730"/>
    <cellStyle name="SAPBEXstdDataEmph 3 2 2 6" xfId="27854"/>
    <cellStyle name="SAPBEXstdDataEmph 3 2 3" xfId="8061"/>
    <cellStyle name="SAPBEXstdDataEmph 3 2 3 2" xfId="8746"/>
    <cellStyle name="SAPBEXstdDataEmph 3 2 3 3" xfId="16448"/>
    <cellStyle name="SAPBEXstdDataEmph 3 2 3 4" xfId="20695"/>
    <cellStyle name="SAPBEXstdDataEmph 3 2 3 5" xfId="24954"/>
    <cellStyle name="SAPBEXstdDataEmph 3 2 3 6" xfId="29061"/>
    <cellStyle name="SAPBEXstdDataEmph 3 2 4" xfId="10852"/>
    <cellStyle name="SAPBEXstdDataEmph 3 2 5" xfId="13957"/>
    <cellStyle name="SAPBEXstdDataEmph 3 2 6" xfId="18200"/>
    <cellStyle name="SAPBEXstdDataEmph 3 2 7" xfId="22513"/>
    <cellStyle name="SAPBEXstdDataEmph 3 2 8" xfId="26649"/>
    <cellStyle name="SAPBEXstdDataEmph 3 3" xfId="5381"/>
    <cellStyle name="SAPBEXstdDataEmph 3 3 2" xfId="6651"/>
    <cellStyle name="SAPBEXstdDataEmph 3 3 2 2" xfId="11331"/>
    <cellStyle name="SAPBEXstdDataEmph 3 3 2 3" xfId="15040"/>
    <cellStyle name="SAPBEXstdDataEmph 3 3 2 4" xfId="19295"/>
    <cellStyle name="SAPBEXstdDataEmph 3 3 2 5" xfId="23559"/>
    <cellStyle name="SAPBEXstdDataEmph 3 3 2 6" xfId="27683"/>
    <cellStyle name="SAPBEXstdDataEmph 3 3 3" xfId="7889"/>
    <cellStyle name="SAPBEXstdDataEmph 3 3 3 2" xfId="4481"/>
    <cellStyle name="SAPBEXstdDataEmph 3 3 3 3" xfId="16276"/>
    <cellStyle name="SAPBEXstdDataEmph 3 3 3 4" xfId="20523"/>
    <cellStyle name="SAPBEXstdDataEmph 3 3 3 5" xfId="24782"/>
    <cellStyle name="SAPBEXstdDataEmph 3 3 3 6" xfId="28889"/>
    <cellStyle name="SAPBEXstdDataEmph 3 3 4" xfId="8648"/>
    <cellStyle name="SAPBEXstdDataEmph 3 3 5" xfId="13784"/>
    <cellStyle name="SAPBEXstdDataEmph 3 3 6" xfId="18028"/>
    <cellStyle name="SAPBEXstdDataEmph 3 3 7" xfId="22340"/>
    <cellStyle name="SAPBEXstdDataEmph 3 3 8" xfId="26477"/>
    <cellStyle name="SAPBEXstdDataEmph 3 4" xfId="8667"/>
    <cellStyle name="SAPBEXstdDataEmph 3 5" xfId="13049"/>
    <cellStyle name="SAPBEXstdDataEmph 3 6" xfId="17329"/>
    <cellStyle name="SAPBEXstdDataEmph 3 7" xfId="21624"/>
    <cellStyle name="SAPBEXstdDataEmph 3 8" xfId="25818"/>
    <cellStyle name="SAPBEXstdDataEmph 4" xfId="3838"/>
    <cellStyle name="SAPBEXstdDataEmph 4 2" xfId="5554"/>
    <cellStyle name="SAPBEXstdDataEmph 4 2 2" xfId="6822"/>
    <cellStyle name="SAPBEXstdDataEmph 4 2 2 2" xfId="10101"/>
    <cellStyle name="SAPBEXstdDataEmph 4 2 2 3" xfId="15210"/>
    <cellStyle name="SAPBEXstdDataEmph 4 2 2 4" xfId="19465"/>
    <cellStyle name="SAPBEXstdDataEmph 4 2 2 5" xfId="23729"/>
    <cellStyle name="SAPBEXstdDataEmph 4 2 2 6" xfId="27853"/>
    <cellStyle name="SAPBEXstdDataEmph 4 2 3" xfId="8060"/>
    <cellStyle name="SAPBEXstdDataEmph 4 2 3 2" xfId="10424"/>
    <cellStyle name="SAPBEXstdDataEmph 4 2 3 3" xfId="16447"/>
    <cellStyle name="SAPBEXstdDataEmph 4 2 3 4" xfId="20694"/>
    <cellStyle name="SAPBEXstdDataEmph 4 2 3 5" xfId="24953"/>
    <cellStyle name="SAPBEXstdDataEmph 4 2 3 6" xfId="29060"/>
    <cellStyle name="SAPBEXstdDataEmph 4 2 4" xfId="11409"/>
    <cellStyle name="SAPBEXstdDataEmph 4 2 5" xfId="13956"/>
    <cellStyle name="SAPBEXstdDataEmph 4 2 6" xfId="18199"/>
    <cellStyle name="SAPBEXstdDataEmph 4 2 7" xfId="22512"/>
    <cellStyle name="SAPBEXstdDataEmph 4 2 8" xfId="26648"/>
    <cellStyle name="SAPBEXstdDataEmph 4 3" xfId="5382"/>
    <cellStyle name="SAPBEXstdDataEmph 4 3 2" xfId="6652"/>
    <cellStyle name="SAPBEXstdDataEmph 4 3 2 2" xfId="10895"/>
    <cellStyle name="SAPBEXstdDataEmph 4 3 2 3" xfId="15041"/>
    <cellStyle name="SAPBEXstdDataEmph 4 3 2 4" xfId="19296"/>
    <cellStyle name="SAPBEXstdDataEmph 4 3 2 5" xfId="23560"/>
    <cellStyle name="SAPBEXstdDataEmph 4 3 2 6" xfId="27684"/>
    <cellStyle name="SAPBEXstdDataEmph 4 3 3" xfId="7890"/>
    <cellStyle name="SAPBEXstdDataEmph 4 3 3 2" xfId="9575"/>
    <cellStyle name="SAPBEXstdDataEmph 4 3 3 3" xfId="16277"/>
    <cellStyle name="SAPBEXstdDataEmph 4 3 3 4" xfId="20524"/>
    <cellStyle name="SAPBEXstdDataEmph 4 3 3 5" xfId="24783"/>
    <cellStyle name="SAPBEXstdDataEmph 4 3 3 6" xfId="28890"/>
    <cellStyle name="SAPBEXstdDataEmph 4 3 4" xfId="4358"/>
    <cellStyle name="SAPBEXstdDataEmph 4 3 5" xfId="13785"/>
    <cellStyle name="SAPBEXstdDataEmph 4 3 6" xfId="18029"/>
    <cellStyle name="SAPBEXstdDataEmph 4 3 7" xfId="22341"/>
    <cellStyle name="SAPBEXstdDataEmph 4 3 8" xfId="26478"/>
    <cellStyle name="SAPBEXstdDataEmph 4 4" xfId="9985"/>
    <cellStyle name="SAPBEXstdDataEmph 4 5" xfId="13050"/>
    <cellStyle name="SAPBEXstdDataEmph 4 6" xfId="17330"/>
    <cellStyle name="SAPBEXstdDataEmph 4 7" xfId="21625"/>
    <cellStyle name="SAPBEXstdDataEmph 4 8" xfId="25819"/>
    <cellStyle name="SAPBEXstdDataEmph 5" xfId="3074"/>
    <cellStyle name="SAPBEXstdDataEmph 5 2" xfId="5553"/>
    <cellStyle name="SAPBEXstdDataEmph 5 2 2" xfId="6821"/>
    <cellStyle name="SAPBEXstdDataEmph 5 2 2 2" xfId="3955"/>
    <cellStyle name="SAPBEXstdDataEmph 5 2 2 3" xfId="15209"/>
    <cellStyle name="SAPBEXstdDataEmph 5 2 2 4" xfId="19464"/>
    <cellStyle name="SAPBEXstdDataEmph 5 2 2 5" xfId="23728"/>
    <cellStyle name="SAPBEXstdDataEmph 5 2 2 6" xfId="27852"/>
    <cellStyle name="SAPBEXstdDataEmph 5 2 3" xfId="8059"/>
    <cellStyle name="SAPBEXstdDataEmph 5 2 3 2" xfId="8916"/>
    <cellStyle name="SAPBEXstdDataEmph 5 2 3 3" xfId="16446"/>
    <cellStyle name="SAPBEXstdDataEmph 5 2 3 4" xfId="20693"/>
    <cellStyle name="SAPBEXstdDataEmph 5 2 3 5" xfId="24952"/>
    <cellStyle name="SAPBEXstdDataEmph 5 2 3 6" xfId="29059"/>
    <cellStyle name="SAPBEXstdDataEmph 5 2 4" xfId="11747"/>
    <cellStyle name="SAPBEXstdDataEmph 5 2 5" xfId="13955"/>
    <cellStyle name="SAPBEXstdDataEmph 5 2 6" xfId="18198"/>
    <cellStyle name="SAPBEXstdDataEmph 5 2 7" xfId="22511"/>
    <cellStyle name="SAPBEXstdDataEmph 5 2 8" xfId="26647"/>
    <cellStyle name="SAPBEXstdDataEmph 5 3" xfId="5383"/>
    <cellStyle name="SAPBEXstdDataEmph 5 3 2" xfId="6653"/>
    <cellStyle name="SAPBEXstdDataEmph 5 3 2 2" xfId="11069"/>
    <cellStyle name="SAPBEXstdDataEmph 5 3 2 3" xfId="15042"/>
    <cellStyle name="SAPBEXstdDataEmph 5 3 2 4" xfId="19297"/>
    <cellStyle name="SAPBEXstdDataEmph 5 3 2 5" xfId="23561"/>
    <cellStyle name="SAPBEXstdDataEmph 5 3 2 6" xfId="27685"/>
    <cellStyle name="SAPBEXstdDataEmph 5 3 3" xfId="7891"/>
    <cellStyle name="SAPBEXstdDataEmph 5 3 3 2" xfId="8988"/>
    <cellStyle name="SAPBEXstdDataEmph 5 3 3 3" xfId="16278"/>
    <cellStyle name="SAPBEXstdDataEmph 5 3 3 4" xfId="20525"/>
    <cellStyle name="SAPBEXstdDataEmph 5 3 3 5" xfId="24784"/>
    <cellStyle name="SAPBEXstdDataEmph 5 3 3 6" xfId="28891"/>
    <cellStyle name="SAPBEXstdDataEmph 5 3 4" xfId="11253"/>
    <cellStyle name="SAPBEXstdDataEmph 5 3 5" xfId="13786"/>
    <cellStyle name="SAPBEXstdDataEmph 5 3 6" xfId="18030"/>
    <cellStyle name="SAPBEXstdDataEmph 5 3 7" xfId="22342"/>
    <cellStyle name="SAPBEXstdDataEmph 5 3 8" xfId="26479"/>
    <cellStyle name="SAPBEXstdDataEmph 5 4" xfId="9423"/>
    <cellStyle name="SAPBEXstdDataEmph 5 5" xfId="13051"/>
    <cellStyle name="SAPBEXstdDataEmph 5 6" xfId="17331"/>
    <cellStyle name="SAPBEXstdDataEmph 5 7" xfId="21626"/>
    <cellStyle name="SAPBEXstdDataEmph 5 8" xfId="25820"/>
    <cellStyle name="SAPBEXstdDataEmph 6" xfId="3622"/>
    <cellStyle name="SAPBEXstdDataEmph 6 2" xfId="5552"/>
    <cellStyle name="SAPBEXstdDataEmph 6 2 2" xfId="6820"/>
    <cellStyle name="SAPBEXstdDataEmph 6 2 2 2" xfId="10896"/>
    <cellStyle name="SAPBEXstdDataEmph 6 2 2 3" xfId="15208"/>
    <cellStyle name="SAPBEXstdDataEmph 6 2 2 4" xfId="19463"/>
    <cellStyle name="SAPBEXstdDataEmph 6 2 2 5" xfId="23727"/>
    <cellStyle name="SAPBEXstdDataEmph 6 2 2 6" xfId="27851"/>
    <cellStyle name="SAPBEXstdDataEmph 6 2 3" xfId="8058"/>
    <cellStyle name="SAPBEXstdDataEmph 6 2 3 2" xfId="4402"/>
    <cellStyle name="SAPBEXstdDataEmph 6 2 3 3" xfId="16445"/>
    <cellStyle name="SAPBEXstdDataEmph 6 2 3 4" xfId="20692"/>
    <cellStyle name="SAPBEXstdDataEmph 6 2 3 5" xfId="24951"/>
    <cellStyle name="SAPBEXstdDataEmph 6 2 3 6" xfId="29058"/>
    <cellStyle name="SAPBEXstdDataEmph 6 2 4" xfId="8800"/>
    <cellStyle name="SAPBEXstdDataEmph 6 2 5" xfId="13954"/>
    <cellStyle name="SAPBEXstdDataEmph 6 2 6" xfId="18197"/>
    <cellStyle name="SAPBEXstdDataEmph 6 2 7" xfId="22510"/>
    <cellStyle name="SAPBEXstdDataEmph 6 2 8" xfId="26646"/>
    <cellStyle name="SAPBEXstdDataEmph 6 3" xfId="5384"/>
    <cellStyle name="SAPBEXstdDataEmph 6 3 2" xfId="6654"/>
    <cellStyle name="SAPBEXstdDataEmph 6 3 2 2" xfId="10104"/>
    <cellStyle name="SAPBEXstdDataEmph 6 3 2 3" xfId="15043"/>
    <cellStyle name="SAPBEXstdDataEmph 6 3 2 4" xfId="19298"/>
    <cellStyle name="SAPBEXstdDataEmph 6 3 2 5" xfId="23562"/>
    <cellStyle name="SAPBEXstdDataEmph 6 3 2 6" xfId="27686"/>
    <cellStyle name="SAPBEXstdDataEmph 6 3 3" xfId="7892"/>
    <cellStyle name="SAPBEXstdDataEmph 6 3 3 2" xfId="4076"/>
    <cellStyle name="SAPBEXstdDataEmph 6 3 3 3" xfId="16279"/>
    <cellStyle name="SAPBEXstdDataEmph 6 3 3 4" xfId="20526"/>
    <cellStyle name="SAPBEXstdDataEmph 6 3 3 5" xfId="24785"/>
    <cellStyle name="SAPBEXstdDataEmph 6 3 3 6" xfId="28892"/>
    <cellStyle name="SAPBEXstdDataEmph 6 3 4" xfId="9111"/>
    <cellStyle name="SAPBEXstdDataEmph 6 3 5" xfId="13787"/>
    <cellStyle name="SAPBEXstdDataEmph 6 3 6" xfId="18031"/>
    <cellStyle name="SAPBEXstdDataEmph 6 3 7" xfId="22343"/>
    <cellStyle name="SAPBEXstdDataEmph 6 3 8" xfId="26480"/>
    <cellStyle name="SAPBEXstdDataEmph 6 4" xfId="11392"/>
    <cellStyle name="SAPBEXstdDataEmph 6 5" xfId="13052"/>
    <cellStyle name="SAPBEXstdDataEmph 6 6" xfId="17332"/>
    <cellStyle name="SAPBEXstdDataEmph 6 7" xfId="21627"/>
    <cellStyle name="SAPBEXstdDataEmph 6 8" xfId="25821"/>
    <cellStyle name="SAPBEXstdDataEmph 7" xfId="3342"/>
    <cellStyle name="SAPBEXstdDataEmph 7 2" xfId="5487"/>
    <cellStyle name="SAPBEXstdDataEmph 7 2 2" xfId="6755"/>
    <cellStyle name="SAPBEXstdDataEmph 7 2 2 2" xfId="9805"/>
    <cellStyle name="SAPBEXstdDataEmph 7 2 2 3" xfId="15143"/>
    <cellStyle name="SAPBEXstdDataEmph 7 2 2 4" xfId="19398"/>
    <cellStyle name="SAPBEXstdDataEmph 7 2 2 5" xfId="23662"/>
    <cellStyle name="SAPBEXstdDataEmph 7 2 2 6" xfId="27786"/>
    <cellStyle name="SAPBEXstdDataEmph 7 2 3" xfId="7993"/>
    <cellStyle name="SAPBEXstdDataEmph 7 2 3 2" xfId="8901"/>
    <cellStyle name="SAPBEXstdDataEmph 7 2 3 3" xfId="16380"/>
    <cellStyle name="SAPBEXstdDataEmph 7 2 3 4" xfId="20627"/>
    <cellStyle name="SAPBEXstdDataEmph 7 2 3 5" xfId="24886"/>
    <cellStyle name="SAPBEXstdDataEmph 7 2 3 6" xfId="28993"/>
    <cellStyle name="SAPBEXstdDataEmph 7 2 4" xfId="4360"/>
    <cellStyle name="SAPBEXstdDataEmph 7 2 5" xfId="13889"/>
    <cellStyle name="SAPBEXstdDataEmph 7 2 6" xfId="18132"/>
    <cellStyle name="SAPBEXstdDataEmph 7 2 7" xfId="22445"/>
    <cellStyle name="SAPBEXstdDataEmph 7 2 8" xfId="26581"/>
    <cellStyle name="SAPBEXstdDataEmph 7 3" xfId="5385"/>
    <cellStyle name="SAPBEXstdDataEmph 7 3 2" xfId="6655"/>
    <cellStyle name="SAPBEXstdDataEmph 7 3 2 2" xfId="9199"/>
    <cellStyle name="SAPBEXstdDataEmph 7 3 2 3" xfId="15044"/>
    <cellStyle name="SAPBEXstdDataEmph 7 3 2 4" xfId="19299"/>
    <cellStyle name="SAPBEXstdDataEmph 7 3 2 5" xfId="23563"/>
    <cellStyle name="SAPBEXstdDataEmph 7 3 2 6" xfId="27687"/>
    <cellStyle name="SAPBEXstdDataEmph 7 3 3" xfId="7893"/>
    <cellStyle name="SAPBEXstdDataEmph 7 3 3 2" xfId="4407"/>
    <cellStyle name="SAPBEXstdDataEmph 7 3 3 3" xfId="16280"/>
    <cellStyle name="SAPBEXstdDataEmph 7 3 3 4" xfId="20527"/>
    <cellStyle name="SAPBEXstdDataEmph 7 3 3 5" xfId="24786"/>
    <cellStyle name="SAPBEXstdDataEmph 7 3 3 6" xfId="28893"/>
    <cellStyle name="SAPBEXstdDataEmph 7 3 4" xfId="8696"/>
    <cellStyle name="SAPBEXstdDataEmph 7 3 5" xfId="13788"/>
    <cellStyle name="SAPBEXstdDataEmph 7 3 6" xfId="18032"/>
    <cellStyle name="SAPBEXstdDataEmph 7 3 7" xfId="22344"/>
    <cellStyle name="SAPBEXstdDataEmph 7 3 8" xfId="26481"/>
    <cellStyle name="SAPBEXstdDataEmph 7 4" xfId="11996"/>
    <cellStyle name="SAPBEXstdDataEmph 7 5" xfId="13053"/>
    <cellStyle name="SAPBEXstdDataEmph 7 6" xfId="17333"/>
    <cellStyle name="SAPBEXstdDataEmph 7 7" xfId="21628"/>
    <cellStyle name="SAPBEXstdDataEmph 7 8" xfId="25822"/>
    <cellStyle name="SAPBEXstdDataEmph 8" xfId="3371"/>
    <cellStyle name="SAPBEXstdDataEmph 8 2" xfId="5484"/>
    <cellStyle name="SAPBEXstdDataEmph 8 2 2" xfId="6752"/>
    <cellStyle name="SAPBEXstdDataEmph 8 2 2 2" xfId="4090"/>
    <cellStyle name="SAPBEXstdDataEmph 8 2 2 3" xfId="15140"/>
    <cellStyle name="SAPBEXstdDataEmph 8 2 2 4" xfId="19395"/>
    <cellStyle name="SAPBEXstdDataEmph 8 2 2 5" xfId="23659"/>
    <cellStyle name="SAPBEXstdDataEmph 8 2 2 6" xfId="27783"/>
    <cellStyle name="SAPBEXstdDataEmph 8 2 3" xfId="7990"/>
    <cellStyle name="SAPBEXstdDataEmph 8 2 3 2" xfId="10079"/>
    <cellStyle name="SAPBEXstdDataEmph 8 2 3 3" xfId="16377"/>
    <cellStyle name="SAPBEXstdDataEmph 8 2 3 4" xfId="20624"/>
    <cellStyle name="SAPBEXstdDataEmph 8 2 3 5" xfId="24883"/>
    <cellStyle name="SAPBEXstdDataEmph 8 2 3 6" xfId="28990"/>
    <cellStyle name="SAPBEXstdDataEmph 8 2 4" xfId="10016"/>
    <cellStyle name="SAPBEXstdDataEmph 8 2 5" xfId="13886"/>
    <cellStyle name="SAPBEXstdDataEmph 8 2 6" xfId="18129"/>
    <cellStyle name="SAPBEXstdDataEmph 8 2 7" xfId="22442"/>
    <cellStyle name="SAPBEXstdDataEmph 8 2 8" xfId="26578"/>
    <cellStyle name="SAPBEXstdDataEmph 8 3" xfId="5386"/>
    <cellStyle name="SAPBEXstdDataEmph 8 3 2" xfId="6656"/>
    <cellStyle name="SAPBEXstdDataEmph 8 3 2 2" xfId="10833"/>
    <cellStyle name="SAPBEXstdDataEmph 8 3 2 3" xfId="15045"/>
    <cellStyle name="SAPBEXstdDataEmph 8 3 2 4" xfId="19300"/>
    <cellStyle name="SAPBEXstdDataEmph 8 3 2 5" xfId="23564"/>
    <cellStyle name="SAPBEXstdDataEmph 8 3 2 6" xfId="27688"/>
    <cellStyle name="SAPBEXstdDataEmph 8 3 3" xfId="7894"/>
    <cellStyle name="SAPBEXstdDataEmph 8 3 3 2" xfId="11795"/>
    <cellStyle name="SAPBEXstdDataEmph 8 3 3 3" xfId="16281"/>
    <cellStyle name="SAPBEXstdDataEmph 8 3 3 4" xfId="20528"/>
    <cellStyle name="SAPBEXstdDataEmph 8 3 3 5" xfId="24787"/>
    <cellStyle name="SAPBEXstdDataEmph 8 3 3 6" xfId="28894"/>
    <cellStyle name="SAPBEXstdDataEmph 8 3 4" xfId="10014"/>
    <cellStyle name="SAPBEXstdDataEmph 8 3 5" xfId="13789"/>
    <cellStyle name="SAPBEXstdDataEmph 8 3 6" xfId="18033"/>
    <cellStyle name="SAPBEXstdDataEmph 8 3 7" xfId="22345"/>
    <cellStyle name="SAPBEXstdDataEmph 8 3 8" xfId="26482"/>
    <cellStyle name="SAPBEXstdDataEmph 8 4" xfId="11850"/>
    <cellStyle name="SAPBEXstdDataEmph 8 5" xfId="13054"/>
    <cellStyle name="SAPBEXstdDataEmph 8 6" xfId="17334"/>
    <cellStyle name="SAPBEXstdDataEmph 8 7" xfId="21629"/>
    <cellStyle name="SAPBEXstdDataEmph 8 8" xfId="25823"/>
    <cellStyle name="SAPBEXstdDataEmph 9" xfId="3186"/>
    <cellStyle name="SAPBEXstdDataEmph 9 2" xfId="5551"/>
    <cellStyle name="SAPBEXstdDataEmph 9 2 2" xfId="6819"/>
    <cellStyle name="SAPBEXstdDataEmph 9 2 2 2" xfId="10543"/>
    <cellStyle name="SAPBEXstdDataEmph 9 2 2 3" xfId="15207"/>
    <cellStyle name="SAPBEXstdDataEmph 9 2 2 4" xfId="19462"/>
    <cellStyle name="SAPBEXstdDataEmph 9 2 2 5" xfId="23726"/>
    <cellStyle name="SAPBEXstdDataEmph 9 2 2 6" xfId="27850"/>
    <cellStyle name="SAPBEXstdDataEmph 9 2 3" xfId="8057"/>
    <cellStyle name="SAPBEXstdDataEmph 9 2 3 2" xfId="12133"/>
    <cellStyle name="SAPBEXstdDataEmph 9 2 3 3" xfId="16444"/>
    <cellStyle name="SAPBEXstdDataEmph 9 2 3 4" xfId="20691"/>
    <cellStyle name="SAPBEXstdDataEmph 9 2 3 5" xfId="24950"/>
    <cellStyle name="SAPBEXstdDataEmph 9 2 3 6" xfId="29057"/>
    <cellStyle name="SAPBEXstdDataEmph 9 2 4" xfId="8644"/>
    <cellStyle name="SAPBEXstdDataEmph 9 2 5" xfId="13953"/>
    <cellStyle name="SAPBEXstdDataEmph 9 2 6" xfId="18196"/>
    <cellStyle name="SAPBEXstdDataEmph 9 2 7" xfId="22509"/>
    <cellStyle name="SAPBEXstdDataEmph 9 2 8" xfId="26645"/>
    <cellStyle name="SAPBEXstdDataEmph 9 3" xfId="5387"/>
    <cellStyle name="SAPBEXstdDataEmph 9 3 2" xfId="6657"/>
    <cellStyle name="SAPBEXstdDataEmph 9 3 2 2" xfId="3923"/>
    <cellStyle name="SAPBEXstdDataEmph 9 3 2 3" xfId="15046"/>
    <cellStyle name="SAPBEXstdDataEmph 9 3 2 4" xfId="19301"/>
    <cellStyle name="SAPBEXstdDataEmph 9 3 2 5" xfId="23565"/>
    <cellStyle name="SAPBEXstdDataEmph 9 3 2 6" xfId="27689"/>
    <cellStyle name="SAPBEXstdDataEmph 9 3 3" xfId="7895"/>
    <cellStyle name="SAPBEXstdDataEmph 9 3 3 2" xfId="6091"/>
    <cellStyle name="SAPBEXstdDataEmph 9 3 3 3" xfId="16282"/>
    <cellStyle name="SAPBEXstdDataEmph 9 3 3 4" xfId="20529"/>
    <cellStyle name="SAPBEXstdDataEmph 9 3 3 5" xfId="24788"/>
    <cellStyle name="SAPBEXstdDataEmph 9 3 3 6" xfId="28895"/>
    <cellStyle name="SAPBEXstdDataEmph 9 3 4" xfId="11686"/>
    <cellStyle name="SAPBEXstdDataEmph 9 3 5" xfId="13790"/>
    <cellStyle name="SAPBEXstdDataEmph 9 3 6" xfId="18034"/>
    <cellStyle name="SAPBEXstdDataEmph 9 3 7" xfId="22346"/>
    <cellStyle name="SAPBEXstdDataEmph 9 3 8" xfId="26483"/>
    <cellStyle name="SAPBEXstdDataEmph 9 4" xfId="10569"/>
    <cellStyle name="SAPBEXstdDataEmph 9 5" xfId="13055"/>
    <cellStyle name="SAPBEXstdDataEmph 9 6" xfId="17335"/>
    <cellStyle name="SAPBEXstdDataEmph 9 7" xfId="21630"/>
    <cellStyle name="SAPBEXstdDataEmph 9 8" xfId="25824"/>
    <cellStyle name="SAPBEXstdItem" xfId="143"/>
    <cellStyle name="SAPBEXstdItem 10" xfId="3790"/>
    <cellStyle name="SAPBEXstdItem 10 2" xfId="5549"/>
    <cellStyle name="SAPBEXstdItem 10 2 2" xfId="6817"/>
    <cellStyle name="SAPBEXstdItem 10 2 2 2" xfId="3981"/>
    <cellStyle name="SAPBEXstdItem 10 2 2 3" xfId="15205"/>
    <cellStyle name="SAPBEXstdItem 10 2 2 4" xfId="19460"/>
    <cellStyle name="SAPBEXstdItem 10 2 2 5" xfId="23724"/>
    <cellStyle name="SAPBEXstdItem 10 2 2 6" xfId="27848"/>
    <cellStyle name="SAPBEXstdItem 10 2 3" xfId="8055"/>
    <cellStyle name="SAPBEXstdItem 10 2 3 2" xfId="10064"/>
    <cellStyle name="SAPBEXstdItem 10 2 3 3" xfId="16442"/>
    <cellStyle name="SAPBEXstdItem 10 2 3 4" xfId="20689"/>
    <cellStyle name="SAPBEXstdItem 10 2 3 5" xfId="24948"/>
    <cellStyle name="SAPBEXstdItem 10 2 3 6" xfId="29055"/>
    <cellStyle name="SAPBEXstdItem 10 2 4" xfId="9544"/>
    <cellStyle name="SAPBEXstdItem 10 2 5" xfId="13951"/>
    <cellStyle name="SAPBEXstdItem 10 2 6" xfId="18194"/>
    <cellStyle name="SAPBEXstdItem 10 2 7" xfId="22507"/>
    <cellStyle name="SAPBEXstdItem 10 2 8" xfId="26643"/>
    <cellStyle name="SAPBEXstdItem 10 3" xfId="5389"/>
    <cellStyle name="SAPBEXstdItem 10 3 2" xfId="6659"/>
    <cellStyle name="SAPBEXstdItem 10 3 2 2" xfId="9734"/>
    <cellStyle name="SAPBEXstdItem 10 3 2 3" xfId="15048"/>
    <cellStyle name="SAPBEXstdItem 10 3 2 4" xfId="19303"/>
    <cellStyle name="SAPBEXstdItem 10 3 2 5" xfId="23567"/>
    <cellStyle name="SAPBEXstdItem 10 3 2 6" xfId="27691"/>
    <cellStyle name="SAPBEXstdItem 10 3 3" xfId="7897"/>
    <cellStyle name="SAPBEXstdItem 10 3 3 2" xfId="9636"/>
    <cellStyle name="SAPBEXstdItem 10 3 3 3" xfId="16284"/>
    <cellStyle name="SAPBEXstdItem 10 3 3 4" xfId="20531"/>
    <cellStyle name="SAPBEXstdItem 10 3 3 5" xfId="24790"/>
    <cellStyle name="SAPBEXstdItem 10 3 3 6" xfId="28897"/>
    <cellStyle name="SAPBEXstdItem 10 3 4" xfId="11092"/>
    <cellStyle name="SAPBEXstdItem 10 3 5" xfId="13792"/>
    <cellStyle name="SAPBEXstdItem 10 3 6" xfId="18036"/>
    <cellStyle name="SAPBEXstdItem 10 3 7" xfId="22348"/>
    <cellStyle name="SAPBEXstdItem 10 3 8" xfId="26485"/>
    <cellStyle name="SAPBEXstdItem 10 4" xfId="8655"/>
    <cellStyle name="SAPBEXstdItem 10 5" xfId="13056"/>
    <cellStyle name="SAPBEXstdItem 10 6" xfId="17336"/>
    <cellStyle name="SAPBEXstdItem 10 7" xfId="21631"/>
    <cellStyle name="SAPBEXstdItem 10 8" xfId="25825"/>
    <cellStyle name="SAPBEXstdItem 11" xfId="3511"/>
    <cellStyle name="SAPBEXstdItem 11 2" xfId="5548"/>
    <cellStyle name="SAPBEXstdItem 11 2 2" xfId="6816"/>
    <cellStyle name="SAPBEXstdItem 11 2 2 2" xfId="10447"/>
    <cellStyle name="SAPBEXstdItem 11 2 2 3" xfId="15204"/>
    <cellStyle name="SAPBEXstdItem 11 2 2 4" xfId="19459"/>
    <cellStyle name="SAPBEXstdItem 11 2 2 5" xfId="23723"/>
    <cellStyle name="SAPBEXstdItem 11 2 2 6" xfId="27847"/>
    <cellStyle name="SAPBEXstdItem 11 2 3" xfId="8054"/>
    <cellStyle name="SAPBEXstdItem 11 2 3 2" xfId="9904"/>
    <cellStyle name="SAPBEXstdItem 11 2 3 3" xfId="16441"/>
    <cellStyle name="SAPBEXstdItem 11 2 3 4" xfId="20688"/>
    <cellStyle name="SAPBEXstdItem 11 2 3 5" xfId="24947"/>
    <cellStyle name="SAPBEXstdItem 11 2 3 6" xfId="29054"/>
    <cellStyle name="SAPBEXstdItem 11 2 4" xfId="9690"/>
    <cellStyle name="SAPBEXstdItem 11 2 5" xfId="13950"/>
    <cellStyle name="SAPBEXstdItem 11 2 6" xfId="18193"/>
    <cellStyle name="SAPBEXstdItem 11 2 7" xfId="22506"/>
    <cellStyle name="SAPBEXstdItem 11 2 8" xfId="26642"/>
    <cellStyle name="SAPBEXstdItem 11 3" xfId="5390"/>
    <cellStyle name="SAPBEXstdItem 11 3 2" xfId="6660"/>
    <cellStyle name="SAPBEXstdItem 11 3 2 2" xfId="9939"/>
    <cellStyle name="SAPBEXstdItem 11 3 2 3" xfId="15049"/>
    <cellStyle name="SAPBEXstdItem 11 3 2 4" xfId="19304"/>
    <cellStyle name="SAPBEXstdItem 11 3 2 5" xfId="23568"/>
    <cellStyle name="SAPBEXstdItem 11 3 2 6" xfId="27692"/>
    <cellStyle name="SAPBEXstdItem 11 3 3" xfId="7898"/>
    <cellStyle name="SAPBEXstdItem 11 3 3 2" xfId="10081"/>
    <cellStyle name="SAPBEXstdItem 11 3 3 3" xfId="16285"/>
    <cellStyle name="SAPBEXstdItem 11 3 3 4" xfId="20532"/>
    <cellStyle name="SAPBEXstdItem 11 3 3 5" xfId="24791"/>
    <cellStyle name="SAPBEXstdItem 11 3 3 6" xfId="28898"/>
    <cellStyle name="SAPBEXstdItem 11 3 4" xfId="10125"/>
    <cellStyle name="SAPBEXstdItem 11 3 5" xfId="13793"/>
    <cellStyle name="SAPBEXstdItem 11 3 6" xfId="18037"/>
    <cellStyle name="SAPBEXstdItem 11 3 7" xfId="22349"/>
    <cellStyle name="SAPBEXstdItem 11 3 8" xfId="26486"/>
    <cellStyle name="SAPBEXstdItem 11 4" xfId="11106"/>
    <cellStyle name="SAPBEXstdItem 11 5" xfId="13057"/>
    <cellStyle name="SAPBEXstdItem 11 6" xfId="17337"/>
    <cellStyle name="SAPBEXstdItem 11 7" xfId="21632"/>
    <cellStyle name="SAPBEXstdItem 11 8" xfId="25826"/>
    <cellStyle name="SAPBEXstdItem 12" xfId="3760"/>
    <cellStyle name="SAPBEXstdItem 12 2" xfId="5454"/>
    <cellStyle name="SAPBEXstdItem 12 2 2" xfId="6722"/>
    <cellStyle name="SAPBEXstdItem 12 2 2 2" xfId="9938"/>
    <cellStyle name="SAPBEXstdItem 12 2 2 3" xfId="15110"/>
    <cellStyle name="SAPBEXstdItem 12 2 2 4" xfId="19365"/>
    <cellStyle name="SAPBEXstdItem 12 2 2 5" xfId="23629"/>
    <cellStyle name="SAPBEXstdItem 12 2 2 6" xfId="27753"/>
    <cellStyle name="SAPBEXstdItem 12 2 3" xfId="7960"/>
    <cellStyle name="SAPBEXstdItem 12 2 3 2" xfId="11044"/>
    <cellStyle name="SAPBEXstdItem 12 2 3 3" xfId="16347"/>
    <cellStyle name="SAPBEXstdItem 12 2 3 4" xfId="20594"/>
    <cellStyle name="SAPBEXstdItem 12 2 3 5" xfId="24853"/>
    <cellStyle name="SAPBEXstdItem 12 2 3 6" xfId="28960"/>
    <cellStyle name="SAPBEXstdItem 12 2 4" xfId="11241"/>
    <cellStyle name="SAPBEXstdItem 12 2 5" xfId="13856"/>
    <cellStyle name="SAPBEXstdItem 12 2 6" xfId="18099"/>
    <cellStyle name="SAPBEXstdItem 12 2 7" xfId="22412"/>
    <cellStyle name="SAPBEXstdItem 12 2 8" xfId="26548"/>
    <cellStyle name="SAPBEXstdItem 12 3" xfId="5391"/>
    <cellStyle name="SAPBEXstdItem 12 3 2" xfId="6661"/>
    <cellStyle name="SAPBEXstdItem 12 3 2 2" xfId="8941"/>
    <cellStyle name="SAPBEXstdItem 12 3 2 3" xfId="15050"/>
    <cellStyle name="SAPBEXstdItem 12 3 2 4" xfId="19305"/>
    <cellStyle name="SAPBEXstdItem 12 3 2 5" xfId="23569"/>
    <cellStyle name="SAPBEXstdItem 12 3 2 6" xfId="27693"/>
    <cellStyle name="SAPBEXstdItem 12 3 3" xfId="7899"/>
    <cellStyle name="SAPBEXstdItem 12 3 3 2" xfId="9265"/>
    <cellStyle name="SAPBEXstdItem 12 3 3 3" xfId="16286"/>
    <cellStyle name="SAPBEXstdItem 12 3 3 4" xfId="20533"/>
    <cellStyle name="SAPBEXstdItem 12 3 3 5" xfId="24792"/>
    <cellStyle name="SAPBEXstdItem 12 3 3 6" xfId="28899"/>
    <cellStyle name="SAPBEXstdItem 12 3 4" xfId="10275"/>
    <cellStyle name="SAPBEXstdItem 12 3 5" xfId="13794"/>
    <cellStyle name="SAPBEXstdItem 12 3 6" xfId="18038"/>
    <cellStyle name="SAPBEXstdItem 12 3 7" xfId="22350"/>
    <cellStyle name="SAPBEXstdItem 12 3 8" xfId="26487"/>
    <cellStyle name="SAPBEXstdItem 12 4" xfId="8978"/>
    <cellStyle name="SAPBEXstdItem 12 5" xfId="13058"/>
    <cellStyle name="SAPBEXstdItem 12 6" xfId="17338"/>
    <cellStyle name="SAPBEXstdItem 12 7" xfId="21633"/>
    <cellStyle name="SAPBEXstdItem 12 8" xfId="25827"/>
    <cellStyle name="SAPBEXstdItem 13" xfId="3252"/>
    <cellStyle name="SAPBEXstdItem 13 2" xfId="5547"/>
    <cellStyle name="SAPBEXstdItem 13 2 2" xfId="6815"/>
    <cellStyle name="SAPBEXstdItem 13 2 2 2" xfId="11229"/>
    <cellStyle name="SAPBEXstdItem 13 2 2 3" xfId="15203"/>
    <cellStyle name="SAPBEXstdItem 13 2 2 4" xfId="19458"/>
    <cellStyle name="SAPBEXstdItem 13 2 2 5" xfId="23722"/>
    <cellStyle name="SAPBEXstdItem 13 2 2 6" xfId="27846"/>
    <cellStyle name="SAPBEXstdItem 13 2 3" xfId="8053"/>
    <cellStyle name="SAPBEXstdItem 13 2 3 2" xfId="9262"/>
    <cellStyle name="SAPBEXstdItem 13 2 3 3" xfId="16440"/>
    <cellStyle name="SAPBEXstdItem 13 2 3 4" xfId="20687"/>
    <cellStyle name="SAPBEXstdItem 13 2 3 5" xfId="24946"/>
    <cellStyle name="SAPBEXstdItem 13 2 3 6" xfId="29053"/>
    <cellStyle name="SAPBEXstdItem 13 2 4" xfId="10278"/>
    <cellStyle name="SAPBEXstdItem 13 2 5" xfId="13949"/>
    <cellStyle name="SAPBEXstdItem 13 2 6" xfId="18192"/>
    <cellStyle name="SAPBEXstdItem 13 2 7" xfId="22505"/>
    <cellStyle name="SAPBEXstdItem 13 2 8" xfId="26641"/>
    <cellStyle name="SAPBEXstdItem 13 3" xfId="5392"/>
    <cellStyle name="SAPBEXstdItem 13 3 2" xfId="6662"/>
    <cellStyle name="SAPBEXstdItem 13 3 2 2" xfId="10361"/>
    <cellStyle name="SAPBEXstdItem 13 3 2 3" xfId="15051"/>
    <cellStyle name="SAPBEXstdItem 13 3 2 4" xfId="19306"/>
    <cellStyle name="SAPBEXstdItem 13 3 2 5" xfId="23570"/>
    <cellStyle name="SAPBEXstdItem 13 3 2 6" xfId="27694"/>
    <cellStyle name="SAPBEXstdItem 13 3 3" xfId="7900"/>
    <cellStyle name="SAPBEXstdItem 13 3 3 2" xfId="11037"/>
    <cellStyle name="SAPBEXstdItem 13 3 3 3" xfId="16287"/>
    <cellStyle name="SAPBEXstdItem 13 3 3 4" xfId="20534"/>
    <cellStyle name="SAPBEXstdItem 13 3 3 5" xfId="24793"/>
    <cellStyle name="SAPBEXstdItem 13 3 3 6" xfId="28900"/>
    <cellStyle name="SAPBEXstdItem 13 3 4" xfId="9854"/>
    <cellStyle name="SAPBEXstdItem 13 3 5" xfId="13795"/>
    <cellStyle name="SAPBEXstdItem 13 3 6" xfId="18039"/>
    <cellStyle name="SAPBEXstdItem 13 3 7" xfId="22351"/>
    <cellStyle name="SAPBEXstdItem 13 3 8" xfId="26488"/>
    <cellStyle name="SAPBEXstdItem 13 4" xfId="4721"/>
    <cellStyle name="SAPBEXstdItem 13 5" xfId="13059"/>
    <cellStyle name="SAPBEXstdItem 13 6" xfId="17339"/>
    <cellStyle name="SAPBEXstdItem 13 7" xfId="21634"/>
    <cellStyle name="SAPBEXstdItem 13 8" xfId="25828"/>
    <cellStyle name="SAPBEXstdItem 14" xfId="3553"/>
    <cellStyle name="SAPBEXstdItem 14 2" xfId="5546"/>
    <cellStyle name="SAPBEXstdItem 14 2 2" xfId="6814"/>
    <cellStyle name="SAPBEXstdItem 14 2 2 2" xfId="4382"/>
    <cellStyle name="SAPBEXstdItem 14 2 2 3" xfId="15202"/>
    <cellStyle name="SAPBEXstdItem 14 2 2 4" xfId="19457"/>
    <cellStyle name="SAPBEXstdItem 14 2 2 5" xfId="23721"/>
    <cellStyle name="SAPBEXstdItem 14 2 2 6" xfId="27845"/>
    <cellStyle name="SAPBEXstdItem 14 2 3" xfId="8052"/>
    <cellStyle name="SAPBEXstdItem 14 2 3 2" xfId="10078"/>
    <cellStyle name="SAPBEXstdItem 14 2 3 3" xfId="16439"/>
    <cellStyle name="SAPBEXstdItem 14 2 3 4" xfId="20686"/>
    <cellStyle name="SAPBEXstdItem 14 2 3 5" xfId="24945"/>
    <cellStyle name="SAPBEXstdItem 14 2 3 6" xfId="29052"/>
    <cellStyle name="SAPBEXstdItem 14 2 4" xfId="8950"/>
    <cellStyle name="SAPBEXstdItem 14 2 5" xfId="13948"/>
    <cellStyle name="SAPBEXstdItem 14 2 6" xfId="18191"/>
    <cellStyle name="SAPBEXstdItem 14 2 7" xfId="22504"/>
    <cellStyle name="SAPBEXstdItem 14 2 8" xfId="26640"/>
    <cellStyle name="SAPBEXstdItem 14 3" xfId="5393"/>
    <cellStyle name="SAPBEXstdItem 14 3 2" xfId="6663"/>
    <cellStyle name="SAPBEXstdItem 14 3 2 2" xfId="11959"/>
    <cellStyle name="SAPBEXstdItem 14 3 2 3" xfId="15052"/>
    <cellStyle name="SAPBEXstdItem 14 3 2 4" xfId="19307"/>
    <cellStyle name="SAPBEXstdItem 14 3 2 5" xfId="23571"/>
    <cellStyle name="SAPBEXstdItem 14 3 2 6" xfId="27695"/>
    <cellStyle name="SAPBEXstdItem 14 3 3" xfId="7901"/>
    <cellStyle name="SAPBEXstdItem 14 3 3 2" xfId="8899"/>
    <cellStyle name="SAPBEXstdItem 14 3 3 3" xfId="16288"/>
    <cellStyle name="SAPBEXstdItem 14 3 3 4" xfId="20535"/>
    <cellStyle name="SAPBEXstdItem 14 3 3 5" xfId="24794"/>
    <cellStyle name="SAPBEXstdItem 14 3 3 6" xfId="28901"/>
    <cellStyle name="SAPBEXstdItem 14 3 4" xfId="11144"/>
    <cellStyle name="SAPBEXstdItem 14 3 5" xfId="13796"/>
    <cellStyle name="SAPBEXstdItem 14 3 6" xfId="18040"/>
    <cellStyle name="SAPBEXstdItem 14 3 7" xfId="22352"/>
    <cellStyle name="SAPBEXstdItem 14 3 8" xfId="26489"/>
    <cellStyle name="SAPBEXstdItem 14 4" xfId="8682"/>
    <cellStyle name="SAPBEXstdItem 14 5" xfId="13060"/>
    <cellStyle name="SAPBEXstdItem 14 6" xfId="17340"/>
    <cellStyle name="SAPBEXstdItem 14 7" xfId="21635"/>
    <cellStyle name="SAPBEXstdItem 14 8" xfId="25829"/>
    <cellStyle name="SAPBEXstdItem 15" xfId="3746"/>
    <cellStyle name="SAPBEXstdItem 15 2" xfId="5545"/>
    <cellStyle name="SAPBEXstdItem 15 2 2" xfId="6813"/>
    <cellStyle name="SAPBEXstdItem 15 2 2 2" xfId="12022"/>
    <cellStyle name="SAPBEXstdItem 15 2 2 3" xfId="15201"/>
    <cellStyle name="SAPBEXstdItem 15 2 2 4" xfId="19456"/>
    <cellStyle name="SAPBEXstdItem 15 2 2 5" xfId="23720"/>
    <cellStyle name="SAPBEXstdItem 15 2 2 6" xfId="27844"/>
    <cellStyle name="SAPBEXstdItem 15 2 3" xfId="8051"/>
    <cellStyle name="SAPBEXstdItem 15 2 3 2" xfId="9639"/>
    <cellStyle name="SAPBEXstdItem 15 2 3 3" xfId="16438"/>
    <cellStyle name="SAPBEXstdItem 15 2 3 4" xfId="20685"/>
    <cellStyle name="SAPBEXstdItem 15 2 3 5" xfId="24944"/>
    <cellStyle name="SAPBEXstdItem 15 2 3 6" xfId="29051"/>
    <cellStyle name="SAPBEXstdItem 15 2 4" xfId="9960"/>
    <cellStyle name="SAPBEXstdItem 15 2 5" xfId="13947"/>
    <cellStyle name="SAPBEXstdItem 15 2 6" xfId="18190"/>
    <cellStyle name="SAPBEXstdItem 15 2 7" xfId="22503"/>
    <cellStyle name="SAPBEXstdItem 15 2 8" xfId="26639"/>
    <cellStyle name="SAPBEXstdItem 15 3" xfId="5394"/>
    <cellStyle name="SAPBEXstdItem 15 3 2" xfId="6664"/>
    <cellStyle name="SAPBEXstdItem 15 3 2 2" xfId="4279"/>
    <cellStyle name="SAPBEXstdItem 15 3 2 3" xfId="15053"/>
    <cellStyle name="SAPBEXstdItem 15 3 2 4" xfId="19308"/>
    <cellStyle name="SAPBEXstdItem 15 3 2 5" xfId="23572"/>
    <cellStyle name="SAPBEXstdItem 15 3 2 6" xfId="27696"/>
    <cellStyle name="SAPBEXstdItem 15 3 3" xfId="7902"/>
    <cellStyle name="SAPBEXstdItem 15 3 3 2" xfId="9353"/>
    <cellStyle name="SAPBEXstdItem 15 3 3 3" xfId="16289"/>
    <cellStyle name="SAPBEXstdItem 15 3 3 4" xfId="20536"/>
    <cellStyle name="SAPBEXstdItem 15 3 3 5" xfId="24795"/>
    <cellStyle name="SAPBEXstdItem 15 3 3 6" xfId="28902"/>
    <cellStyle name="SAPBEXstdItem 15 3 4" xfId="9017"/>
    <cellStyle name="SAPBEXstdItem 15 3 5" xfId="13797"/>
    <cellStyle name="SAPBEXstdItem 15 3 6" xfId="18041"/>
    <cellStyle name="SAPBEXstdItem 15 3 7" xfId="22353"/>
    <cellStyle name="SAPBEXstdItem 15 3 8" xfId="26490"/>
    <cellStyle name="SAPBEXstdItem 15 4" xfId="8839"/>
    <cellStyle name="SAPBEXstdItem 15 5" xfId="13061"/>
    <cellStyle name="SAPBEXstdItem 15 6" xfId="17341"/>
    <cellStyle name="SAPBEXstdItem 15 7" xfId="21636"/>
    <cellStyle name="SAPBEXstdItem 15 8" xfId="25830"/>
    <cellStyle name="SAPBEXstdItem 16" xfId="3422"/>
    <cellStyle name="SAPBEXstdItem 16 2" xfId="5544"/>
    <cellStyle name="SAPBEXstdItem 16 2 2" xfId="6812"/>
    <cellStyle name="SAPBEXstdItem 16 2 2 2" xfId="9382"/>
    <cellStyle name="SAPBEXstdItem 16 2 2 3" xfId="15200"/>
    <cellStyle name="SAPBEXstdItem 16 2 2 4" xfId="19455"/>
    <cellStyle name="SAPBEXstdItem 16 2 2 5" xfId="23719"/>
    <cellStyle name="SAPBEXstdItem 16 2 2 6" xfId="27843"/>
    <cellStyle name="SAPBEXstdItem 16 2 3" xfId="8050"/>
    <cellStyle name="SAPBEXstdItem 16 2 3 2" xfId="12132"/>
    <cellStyle name="SAPBEXstdItem 16 2 3 3" xfId="16437"/>
    <cellStyle name="SAPBEXstdItem 16 2 3 4" xfId="20684"/>
    <cellStyle name="SAPBEXstdItem 16 2 3 5" xfId="24943"/>
    <cellStyle name="SAPBEXstdItem 16 2 3 6" xfId="29050"/>
    <cellStyle name="SAPBEXstdItem 16 2 4" xfId="8646"/>
    <cellStyle name="SAPBEXstdItem 16 2 5" xfId="13946"/>
    <cellStyle name="SAPBEXstdItem 16 2 6" xfId="18189"/>
    <cellStyle name="SAPBEXstdItem 16 2 7" xfId="22502"/>
    <cellStyle name="SAPBEXstdItem 16 2 8" xfId="26638"/>
    <cellStyle name="SAPBEXstdItem 16 3" xfId="5395"/>
    <cellStyle name="SAPBEXstdItem 16 3 2" xfId="6665"/>
    <cellStyle name="SAPBEXstdItem 16 3 2 2" xfId="9373"/>
    <cellStyle name="SAPBEXstdItem 16 3 2 3" xfId="15054"/>
    <cellStyle name="SAPBEXstdItem 16 3 2 4" xfId="19309"/>
    <cellStyle name="SAPBEXstdItem 16 3 2 5" xfId="23573"/>
    <cellStyle name="SAPBEXstdItem 16 3 2 6" xfId="27697"/>
    <cellStyle name="SAPBEXstdItem 16 3 3" xfId="7903"/>
    <cellStyle name="SAPBEXstdItem 16 3 3 2" xfId="12112"/>
    <cellStyle name="SAPBEXstdItem 16 3 3 3" xfId="16290"/>
    <cellStyle name="SAPBEXstdItem 16 3 3 4" xfId="20537"/>
    <cellStyle name="SAPBEXstdItem 16 3 3 5" xfId="24796"/>
    <cellStyle name="SAPBEXstdItem 16 3 3 6" xfId="28903"/>
    <cellStyle name="SAPBEXstdItem 16 3 4" xfId="9743"/>
    <cellStyle name="SAPBEXstdItem 16 3 5" xfId="13798"/>
    <cellStyle name="SAPBEXstdItem 16 3 6" xfId="18042"/>
    <cellStyle name="SAPBEXstdItem 16 3 7" xfId="22354"/>
    <cellStyle name="SAPBEXstdItem 16 3 8" xfId="26491"/>
    <cellStyle name="SAPBEXstdItem 16 4" xfId="11699"/>
    <cellStyle name="SAPBEXstdItem 16 5" xfId="13062"/>
    <cellStyle name="SAPBEXstdItem 16 6" xfId="17342"/>
    <cellStyle name="SAPBEXstdItem 16 7" xfId="21637"/>
    <cellStyle name="SAPBEXstdItem 16 8" xfId="25831"/>
    <cellStyle name="SAPBEXstdItem 17" xfId="3759"/>
    <cellStyle name="SAPBEXstdItem 17 2" xfId="5453"/>
    <cellStyle name="SAPBEXstdItem 17 2 2" xfId="6721"/>
    <cellStyle name="SAPBEXstdItem 17 2 2 2" xfId="4605"/>
    <cellStyle name="SAPBEXstdItem 17 2 2 3" xfId="15109"/>
    <cellStyle name="SAPBEXstdItem 17 2 2 4" xfId="19364"/>
    <cellStyle name="SAPBEXstdItem 17 2 2 5" xfId="23628"/>
    <cellStyle name="SAPBEXstdItem 17 2 2 6" xfId="27752"/>
    <cellStyle name="SAPBEXstdItem 17 2 3" xfId="7959"/>
    <cellStyle name="SAPBEXstdItem 17 2 3 2" xfId="12120"/>
    <cellStyle name="SAPBEXstdItem 17 2 3 3" xfId="16346"/>
    <cellStyle name="SAPBEXstdItem 17 2 3 4" xfId="20593"/>
    <cellStyle name="SAPBEXstdItem 17 2 3 5" xfId="24852"/>
    <cellStyle name="SAPBEXstdItem 17 2 3 6" xfId="28959"/>
    <cellStyle name="SAPBEXstdItem 17 2 4" xfId="4361"/>
    <cellStyle name="SAPBEXstdItem 17 2 5" xfId="13855"/>
    <cellStyle name="SAPBEXstdItem 17 2 6" xfId="18098"/>
    <cellStyle name="SAPBEXstdItem 17 2 7" xfId="22411"/>
    <cellStyle name="SAPBEXstdItem 17 2 8" xfId="26547"/>
    <cellStyle name="SAPBEXstdItem 17 3" xfId="5396"/>
    <cellStyle name="SAPBEXstdItem 17 3 2" xfId="6666"/>
    <cellStyle name="SAPBEXstdItem 17 3 2 2" xfId="10936"/>
    <cellStyle name="SAPBEXstdItem 17 3 2 3" xfId="15055"/>
    <cellStyle name="SAPBEXstdItem 17 3 2 4" xfId="19310"/>
    <cellStyle name="SAPBEXstdItem 17 3 2 5" xfId="23574"/>
    <cellStyle name="SAPBEXstdItem 17 3 2 6" xfId="27698"/>
    <cellStyle name="SAPBEXstdItem 17 3 3" xfId="7904"/>
    <cellStyle name="SAPBEXstdItem 17 3 3 2" xfId="4399"/>
    <cellStyle name="SAPBEXstdItem 17 3 3 3" xfId="16291"/>
    <cellStyle name="SAPBEXstdItem 17 3 3 4" xfId="20538"/>
    <cellStyle name="SAPBEXstdItem 17 3 3 5" xfId="24797"/>
    <cellStyle name="SAPBEXstdItem 17 3 3 6" xfId="28904"/>
    <cellStyle name="SAPBEXstdItem 17 3 4" xfId="9963"/>
    <cellStyle name="SAPBEXstdItem 17 3 5" xfId="13799"/>
    <cellStyle name="SAPBEXstdItem 17 3 6" xfId="18043"/>
    <cellStyle name="SAPBEXstdItem 17 3 7" xfId="22355"/>
    <cellStyle name="SAPBEXstdItem 17 3 8" xfId="26492"/>
    <cellStyle name="SAPBEXstdItem 17 4" xfId="12041"/>
    <cellStyle name="SAPBEXstdItem 17 5" xfId="13063"/>
    <cellStyle name="SAPBEXstdItem 17 6" xfId="17343"/>
    <cellStyle name="SAPBEXstdItem 17 7" xfId="21638"/>
    <cellStyle name="SAPBEXstdItem 17 8" xfId="25832"/>
    <cellStyle name="SAPBEXstdItem 18" xfId="3337"/>
    <cellStyle name="SAPBEXstdItem 18 2" xfId="5543"/>
    <cellStyle name="SAPBEXstdItem 18 2 2" xfId="6811"/>
    <cellStyle name="SAPBEXstdItem 18 2 2 2" xfId="9524"/>
    <cellStyle name="SAPBEXstdItem 18 2 2 3" xfId="15199"/>
    <cellStyle name="SAPBEXstdItem 18 2 2 4" xfId="19454"/>
    <cellStyle name="SAPBEXstdItem 18 2 2 5" xfId="23718"/>
    <cellStyle name="SAPBEXstdItem 18 2 2 6" xfId="27842"/>
    <cellStyle name="SAPBEXstdItem 18 2 3" xfId="8049"/>
    <cellStyle name="SAPBEXstdItem 18 2 3 2" xfId="9350"/>
    <cellStyle name="SAPBEXstdItem 18 2 3 3" xfId="16436"/>
    <cellStyle name="SAPBEXstdItem 18 2 3 4" xfId="20683"/>
    <cellStyle name="SAPBEXstdItem 18 2 3 5" xfId="24942"/>
    <cellStyle name="SAPBEXstdItem 18 2 3 6" xfId="29049"/>
    <cellStyle name="SAPBEXstdItem 18 2 4" xfId="10181"/>
    <cellStyle name="SAPBEXstdItem 18 2 5" xfId="13945"/>
    <cellStyle name="SAPBEXstdItem 18 2 6" xfId="18188"/>
    <cellStyle name="SAPBEXstdItem 18 2 7" xfId="22501"/>
    <cellStyle name="SAPBEXstdItem 18 2 8" xfId="26637"/>
    <cellStyle name="SAPBEXstdItem 18 3" xfId="5397"/>
    <cellStyle name="SAPBEXstdItem 18 3 2" xfId="6667"/>
    <cellStyle name="SAPBEXstdItem 18 3 2 2" xfId="9988"/>
    <cellStyle name="SAPBEXstdItem 18 3 2 3" xfId="15056"/>
    <cellStyle name="SAPBEXstdItem 18 3 2 4" xfId="19311"/>
    <cellStyle name="SAPBEXstdItem 18 3 2 5" xfId="23575"/>
    <cellStyle name="SAPBEXstdItem 18 3 2 6" xfId="27699"/>
    <cellStyle name="SAPBEXstdItem 18 3 3" xfId="7905"/>
    <cellStyle name="SAPBEXstdItem 18 3 3 2" xfId="8919"/>
    <cellStyle name="SAPBEXstdItem 18 3 3 3" xfId="16292"/>
    <cellStyle name="SAPBEXstdItem 18 3 3 4" xfId="20539"/>
    <cellStyle name="SAPBEXstdItem 18 3 3 5" xfId="24798"/>
    <cellStyle name="SAPBEXstdItem 18 3 3 6" xfId="28905"/>
    <cellStyle name="SAPBEXstdItem 18 3 4" xfId="8963"/>
    <cellStyle name="SAPBEXstdItem 18 3 5" xfId="13800"/>
    <cellStyle name="SAPBEXstdItem 18 3 6" xfId="18044"/>
    <cellStyle name="SAPBEXstdItem 18 3 7" xfId="22356"/>
    <cellStyle name="SAPBEXstdItem 18 3 8" xfId="26493"/>
    <cellStyle name="SAPBEXstdItem 18 4" xfId="9974"/>
    <cellStyle name="SAPBEXstdItem 18 5" xfId="13064"/>
    <cellStyle name="SAPBEXstdItem 18 6" xfId="17344"/>
    <cellStyle name="SAPBEXstdItem 18 7" xfId="21639"/>
    <cellStyle name="SAPBEXstdItem 18 8" xfId="25833"/>
    <cellStyle name="SAPBEXstdItem 19" xfId="3396"/>
    <cellStyle name="SAPBEXstdItem 19 2" xfId="5542"/>
    <cellStyle name="SAPBEXstdItem 19 2 2" xfId="6810"/>
    <cellStyle name="SAPBEXstdItem 19 2 2 2" xfId="10975"/>
    <cellStyle name="SAPBEXstdItem 19 2 2 3" xfId="15198"/>
    <cellStyle name="SAPBEXstdItem 19 2 2 4" xfId="19453"/>
    <cellStyle name="SAPBEXstdItem 19 2 2 5" xfId="23717"/>
    <cellStyle name="SAPBEXstdItem 19 2 2 6" xfId="27841"/>
    <cellStyle name="SAPBEXstdItem 19 2 3" xfId="8048"/>
    <cellStyle name="SAPBEXstdItem 19 2 3 2" xfId="8902"/>
    <cellStyle name="SAPBEXstdItem 19 2 3 3" xfId="16435"/>
    <cellStyle name="SAPBEXstdItem 19 2 3 4" xfId="20682"/>
    <cellStyle name="SAPBEXstdItem 19 2 3 5" xfId="24941"/>
    <cellStyle name="SAPBEXstdItem 19 2 3 6" xfId="29048"/>
    <cellStyle name="SAPBEXstdItem 19 2 4" xfId="4311"/>
    <cellStyle name="SAPBEXstdItem 19 2 5" xfId="13944"/>
    <cellStyle name="SAPBEXstdItem 19 2 6" xfId="18187"/>
    <cellStyle name="SAPBEXstdItem 19 2 7" xfId="22500"/>
    <cellStyle name="SAPBEXstdItem 19 2 8" xfId="26636"/>
    <cellStyle name="SAPBEXstdItem 19 3" xfId="5398"/>
    <cellStyle name="SAPBEXstdItem 19 3 2" xfId="6668"/>
    <cellStyle name="SAPBEXstdItem 19 3 2 2" xfId="11713"/>
    <cellStyle name="SAPBEXstdItem 19 3 2 3" xfId="15057"/>
    <cellStyle name="SAPBEXstdItem 19 3 2 4" xfId="19312"/>
    <cellStyle name="SAPBEXstdItem 19 3 2 5" xfId="23576"/>
    <cellStyle name="SAPBEXstdItem 19 3 2 6" xfId="27700"/>
    <cellStyle name="SAPBEXstdItem 19 3 3" xfId="7906"/>
    <cellStyle name="SAPBEXstdItem 19 3 3 2" xfId="10427"/>
    <cellStyle name="SAPBEXstdItem 19 3 3 3" xfId="16293"/>
    <cellStyle name="SAPBEXstdItem 19 3 3 4" xfId="20540"/>
    <cellStyle name="SAPBEXstdItem 19 3 3 5" xfId="24799"/>
    <cellStyle name="SAPBEXstdItem 19 3 3 6" xfId="28906"/>
    <cellStyle name="SAPBEXstdItem 19 3 4" xfId="11407"/>
    <cellStyle name="SAPBEXstdItem 19 3 5" xfId="13801"/>
    <cellStyle name="SAPBEXstdItem 19 3 6" xfId="18045"/>
    <cellStyle name="SAPBEXstdItem 19 3 7" xfId="22357"/>
    <cellStyle name="SAPBEXstdItem 19 3 8" xfId="26494"/>
    <cellStyle name="SAPBEXstdItem 19 4" xfId="11725"/>
    <cellStyle name="SAPBEXstdItem 19 5" xfId="13065"/>
    <cellStyle name="SAPBEXstdItem 19 6" xfId="17345"/>
    <cellStyle name="SAPBEXstdItem 19 7" xfId="21640"/>
    <cellStyle name="SAPBEXstdItem 19 8" xfId="25834"/>
    <cellStyle name="SAPBEXstdItem 2" xfId="3569"/>
    <cellStyle name="SAPBEXstdItem 2 2" xfId="5541"/>
    <cellStyle name="SAPBEXstdItem 2 2 2" xfId="6809"/>
    <cellStyle name="SAPBEXstdItem 2 2 2 2" xfId="10631"/>
    <cellStyle name="SAPBEXstdItem 2 2 2 3" xfId="15197"/>
    <cellStyle name="SAPBEXstdItem 2 2 2 4" xfId="19452"/>
    <cellStyle name="SAPBEXstdItem 2 2 2 5" xfId="23716"/>
    <cellStyle name="SAPBEXstdItem 2 2 2 6" xfId="27840"/>
    <cellStyle name="SAPBEXstdItem 2 2 3" xfId="8047"/>
    <cellStyle name="SAPBEXstdItem 2 2 3 2" xfId="11034"/>
    <cellStyle name="SAPBEXstdItem 2 2 3 3" xfId="16434"/>
    <cellStyle name="SAPBEXstdItem 2 2 3 4" xfId="20681"/>
    <cellStyle name="SAPBEXstdItem 2 2 3 5" xfId="24940"/>
    <cellStyle name="SAPBEXstdItem 2 2 3 6" xfId="29047"/>
    <cellStyle name="SAPBEXstdItem 2 2 4" xfId="4451"/>
    <cellStyle name="SAPBEXstdItem 2 2 5" xfId="13943"/>
    <cellStyle name="SAPBEXstdItem 2 2 6" xfId="18186"/>
    <cellStyle name="SAPBEXstdItem 2 2 7" xfId="22499"/>
    <cellStyle name="SAPBEXstdItem 2 2 8" xfId="26635"/>
    <cellStyle name="SAPBEXstdItem 2 3" xfId="5399"/>
    <cellStyle name="SAPBEXstdItem 2 3 2" xfId="6669"/>
    <cellStyle name="SAPBEXstdItem 2 3 2 2" xfId="11491"/>
    <cellStyle name="SAPBEXstdItem 2 3 2 3" xfId="15058"/>
    <cellStyle name="SAPBEXstdItem 2 3 2 4" xfId="19313"/>
    <cellStyle name="SAPBEXstdItem 2 3 2 5" xfId="23577"/>
    <cellStyle name="SAPBEXstdItem 2 3 2 6" xfId="27701"/>
    <cellStyle name="SAPBEXstdItem 2 3 3" xfId="7907"/>
    <cellStyle name="SAPBEXstdItem 2 3 3 2" xfId="9907"/>
    <cellStyle name="SAPBEXstdItem 2 3 3 3" xfId="16294"/>
    <cellStyle name="SAPBEXstdItem 2 3 3 4" xfId="20541"/>
    <cellStyle name="SAPBEXstdItem 2 3 3 5" xfId="24800"/>
    <cellStyle name="SAPBEXstdItem 2 3 3 6" xfId="28907"/>
    <cellStyle name="SAPBEXstdItem 2 3 4" xfId="4019"/>
    <cellStyle name="SAPBEXstdItem 2 3 5" xfId="13802"/>
    <cellStyle name="SAPBEXstdItem 2 3 6" xfId="18046"/>
    <cellStyle name="SAPBEXstdItem 2 3 7" xfId="22358"/>
    <cellStyle name="SAPBEXstdItem 2 3 8" xfId="26495"/>
    <cellStyle name="SAPBEXstdItem 2 4" xfId="9319"/>
    <cellStyle name="SAPBEXstdItem 2 5" xfId="13066"/>
    <cellStyle name="SAPBEXstdItem 2 6" xfId="17346"/>
    <cellStyle name="SAPBEXstdItem 2 7" xfId="21641"/>
    <cellStyle name="SAPBEXstdItem 2 8" xfId="25835"/>
    <cellStyle name="SAPBEXstdItem 20" xfId="5550"/>
    <cellStyle name="SAPBEXstdItem 20 2" xfId="6818"/>
    <cellStyle name="SAPBEXstdItem 20 2 2" xfId="10686"/>
    <cellStyle name="SAPBEXstdItem 20 2 3" xfId="15206"/>
    <cellStyle name="SAPBEXstdItem 20 2 4" xfId="19461"/>
    <cellStyle name="SAPBEXstdItem 20 2 5" xfId="23725"/>
    <cellStyle name="SAPBEXstdItem 20 2 6" xfId="27849"/>
    <cellStyle name="SAPBEXstdItem 20 3" xfId="8056"/>
    <cellStyle name="SAPBEXstdItem 20 3 2" xfId="10510"/>
    <cellStyle name="SAPBEXstdItem 20 3 3" xfId="16443"/>
    <cellStyle name="SAPBEXstdItem 20 3 4" xfId="20690"/>
    <cellStyle name="SAPBEXstdItem 20 3 5" xfId="24949"/>
    <cellStyle name="SAPBEXstdItem 20 3 6" xfId="29056"/>
    <cellStyle name="SAPBEXstdItem 20 4" xfId="11310"/>
    <cellStyle name="SAPBEXstdItem 20 5" xfId="13952"/>
    <cellStyle name="SAPBEXstdItem 20 6" xfId="18195"/>
    <cellStyle name="SAPBEXstdItem 20 7" xfId="22508"/>
    <cellStyle name="SAPBEXstdItem 20 8" xfId="26644"/>
    <cellStyle name="SAPBEXstdItem 21" xfId="5388"/>
    <cellStyle name="SAPBEXstdItem 21 2" xfId="6658"/>
    <cellStyle name="SAPBEXstdItem 21 2 2" xfId="4137"/>
    <cellStyle name="SAPBEXstdItem 21 2 3" xfId="15047"/>
    <cellStyle name="SAPBEXstdItem 21 2 4" xfId="19302"/>
    <cellStyle name="SAPBEXstdItem 21 2 5" xfId="23566"/>
    <cellStyle name="SAPBEXstdItem 21 2 6" xfId="27690"/>
    <cellStyle name="SAPBEXstdItem 21 3" xfId="7896"/>
    <cellStyle name="SAPBEXstdItem 21 3 2" xfId="12111"/>
    <cellStyle name="SAPBEXstdItem 21 3 3" xfId="16283"/>
    <cellStyle name="SAPBEXstdItem 21 3 4" xfId="20530"/>
    <cellStyle name="SAPBEXstdItem 21 3 5" xfId="24789"/>
    <cellStyle name="SAPBEXstdItem 21 3 6" xfId="28896"/>
    <cellStyle name="SAPBEXstdItem 21 4" xfId="4517"/>
    <cellStyle name="SAPBEXstdItem 21 5" xfId="13791"/>
    <cellStyle name="SAPBEXstdItem 21 6" xfId="18035"/>
    <cellStyle name="SAPBEXstdItem 21 7" xfId="22347"/>
    <cellStyle name="SAPBEXstdItem 21 8" xfId="26484"/>
    <cellStyle name="SAPBEXstdItem 22" xfId="11521"/>
    <cellStyle name="SAPBEXstdItem 23" xfId="12305"/>
    <cellStyle name="SAPBEXstdItem 24" xfId="12309"/>
    <cellStyle name="SAPBEXstdItem 25" xfId="12320"/>
    <cellStyle name="SAPBEXstdItem 26" xfId="12448"/>
    <cellStyle name="SAPBEXstdItem 3" xfId="3531"/>
    <cellStyle name="SAPBEXstdItem 3 2" xfId="5540"/>
    <cellStyle name="SAPBEXstdItem 3 2 2" xfId="6808"/>
    <cellStyle name="SAPBEXstdItem 3 2 2 2" xfId="9934"/>
    <cellStyle name="SAPBEXstdItem 3 2 2 3" xfId="15196"/>
    <cellStyle name="SAPBEXstdItem 3 2 2 4" xfId="19451"/>
    <cellStyle name="SAPBEXstdItem 3 2 2 5" xfId="23715"/>
    <cellStyle name="SAPBEXstdItem 3 2 2 6" xfId="27839"/>
    <cellStyle name="SAPBEXstdItem 3 2 3" xfId="8046"/>
    <cellStyle name="SAPBEXstdItem 3 2 3 2" xfId="4073"/>
    <cellStyle name="SAPBEXstdItem 3 2 3 3" xfId="16433"/>
    <cellStyle name="SAPBEXstdItem 3 2 3 4" xfId="20680"/>
    <cellStyle name="SAPBEXstdItem 3 2 3 5" xfId="24939"/>
    <cellStyle name="SAPBEXstdItem 3 2 3 6" xfId="29046"/>
    <cellStyle name="SAPBEXstdItem 3 2 4" xfId="9114"/>
    <cellStyle name="SAPBEXstdItem 3 2 5" xfId="13942"/>
    <cellStyle name="SAPBEXstdItem 3 2 6" xfId="18185"/>
    <cellStyle name="SAPBEXstdItem 3 2 7" xfId="22498"/>
    <cellStyle name="SAPBEXstdItem 3 2 8" xfId="26634"/>
    <cellStyle name="SAPBEXstdItem 3 3" xfId="5400"/>
    <cellStyle name="SAPBEXstdItem 3 3 2" xfId="6670"/>
    <cellStyle name="SAPBEXstdItem 3 3 2 2" xfId="3982"/>
    <cellStyle name="SAPBEXstdItem 3 3 2 3" xfId="15059"/>
    <cellStyle name="SAPBEXstdItem 3 3 2 4" xfId="19314"/>
    <cellStyle name="SAPBEXstdItem 3 3 2 5" xfId="23578"/>
    <cellStyle name="SAPBEXstdItem 3 3 2 6" xfId="27702"/>
    <cellStyle name="SAPBEXstdItem 3 3 3" xfId="7908"/>
    <cellStyle name="SAPBEXstdItem 3 3 3 2" xfId="10061"/>
    <cellStyle name="SAPBEXstdItem 3 3 3 3" xfId="16295"/>
    <cellStyle name="SAPBEXstdItem 3 3 3 4" xfId="20542"/>
    <cellStyle name="SAPBEXstdItem 3 3 3 5" xfId="24801"/>
    <cellStyle name="SAPBEXstdItem 3 3 3 6" xfId="28908"/>
    <cellStyle name="SAPBEXstdItem 3 3 4" xfId="9703"/>
    <cellStyle name="SAPBEXstdItem 3 3 5" xfId="13803"/>
    <cellStyle name="SAPBEXstdItem 3 3 6" xfId="18047"/>
    <cellStyle name="SAPBEXstdItem 3 3 7" xfId="22359"/>
    <cellStyle name="SAPBEXstdItem 3 3 8" xfId="26496"/>
    <cellStyle name="SAPBEXstdItem 3 4" xfId="10866"/>
    <cellStyle name="SAPBEXstdItem 3 5" xfId="13067"/>
    <cellStyle name="SAPBEXstdItem 3 6" xfId="17347"/>
    <cellStyle name="SAPBEXstdItem 3 7" xfId="21642"/>
    <cellStyle name="SAPBEXstdItem 3 8" xfId="25836"/>
    <cellStyle name="SAPBEXstdItem 4" xfId="3541"/>
    <cellStyle name="SAPBEXstdItem 4 2" xfId="5539"/>
    <cellStyle name="SAPBEXstdItem 4 2 2" xfId="6807"/>
    <cellStyle name="SAPBEXstdItem 4 2 2 2" xfId="4611"/>
    <cellStyle name="SAPBEXstdItem 4 2 2 3" xfId="15195"/>
    <cellStyle name="SAPBEXstdItem 4 2 2 4" xfId="19450"/>
    <cellStyle name="SAPBEXstdItem 4 2 2 5" xfId="23714"/>
    <cellStyle name="SAPBEXstdItem 4 2 2 6" xfId="27838"/>
    <cellStyle name="SAPBEXstdItem 4 2 3" xfId="8045"/>
    <cellStyle name="SAPBEXstdItem 4 2 3 2" xfId="11206"/>
    <cellStyle name="SAPBEXstdItem 4 2 3 3" xfId="16432"/>
    <cellStyle name="SAPBEXstdItem 4 2 3 4" xfId="20679"/>
    <cellStyle name="SAPBEXstdItem 4 2 3 5" xfId="24938"/>
    <cellStyle name="SAPBEXstdItem 4 2 3 6" xfId="29045"/>
    <cellStyle name="SAPBEXstdItem 4 2 4" xfId="10113"/>
    <cellStyle name="SAPBEXstdItem 4 2 5" xfId="13941"/>
    <cellStyle name="SAPBEXstdItem 4 2 6" xfId="18184"/>
    <cellStyle name="SAPBEXstdItem 4 2 7" xfId="22497"/>
    <cellStyle name="SAPBEXstdItem 4 2 8" xfId="26633"/>
    <cellStyle name="SAPBEXstdItem 4 3" xfId="5401"/>
    <cellStyle name="SAPBEXstdItem 4 3 2" xfId="6671"/>
    <cellStyle name="SAPBEXstdItem 4 3 2 2" xfId="4276"/>
    <cellStyle name="SAPBEXstdItem 4 3 2 3" xfId="15060"/>
    <cellStyle name="SAPBEXstdItem 4 3 2 4" xfId="19315"/>
    <cellStyle name="SAPBEXstdItem 4 3 2 5" xfId="23579"/>
    <cellStyle name="SAPBEXstdItem 4 3 2 6" xfId="27703"/>
    <cellStyle name="SAPBEXstdItem 4 3 3" xfId="7909"/>
    <cellStyle name="SAPBEXstdItem 4 3 3 2" xfId="10513"/>
    <cellStyle name="SAPBEXstdItem 4 3 3 3" xfId="16296"/>
    <cellStyle name="SAPBEXstdItem 4 3 3 4" xfId="20543"/>
    <cellStyle name="SAPBEXstdItem 4 3 3 5" xfId="24802"/>
    <cellStyle name="SAPBEXstdItem 4 3 3 6" xfId="28909"/>
    <cellStyle name="SAPBEXstdItem 4 3 4" xfId="9547"/>
    <cellStyle name="SAPBEXstdItem 4 3 5" xfId="13804"/>
    <cellStyle name="SAPBEXstdItem 4 3 6" xfId="18048"/>
    <cellStyle name="SAPBEXstdItem 4 3 7" xfId="22360"/>
    <cellStyle name="SAPBEXstdItem 4 3 8" xfId="26497"/>
    <cellStyle name="SAPBEXstdItem 4 4" xfId="9557"/>
    <cellStyle name="SAPBEXstdItem 4 5" xfId="13068"/>
    <cellStyle name="SAPBEXstdItem 4 6" xfId="17348"/>
    <cellStyle name="SAPBEXstdItem 4 7" xfId="21643"/>
    <cellStyle name="SAPBEXstdItem 4 8" xfId="25837"/>
    <cellStyle name="SAPBEXstdItem 5" xfId="3576"/>
    <cellStyle name="SAPBEXstdItem 5 2" xfId="5538"/>
    <cellStyle name="SAPBEXstdItem 5 2 2" xfId="6806"/>
    <cellStyle name="SAPBEXstdItem 5 2 2 2" xfId="10206"/>
    <cellStyle name="SAPBEXstdItem 5 2 2 3" xfId="15194"/>
    <cellStyle name="SAPBEXstdItem 5 2 2 4" xfId="19449"/>
    <cellStyle name="SAPBEXstdItem 5 2 2 5" xfId="23713"/>
    <cellStyle name="SAPBEXstdItem 5 2 2 6" xfId="27837"/>
    <cellStyle name="SAPBEXstdItem 5 2 3" xfId="8044"/>
    <cellStyle name="SAPBEXstdItem 5 2 3 2" xfId="10801"/>
    <cellStyle name="SAPBEXstdItem 5 2 3 3" xfId="16431"/>
    <cellStyle name="SAPBEXstdItem 5 2 3 4" xfId="20678"/>
    <cellStyle name="SAPBEXstdItem 5 2 3 5" xfId="24937"/>
    <cellStyle name="SAPBEXstdItem 5 2 3 6" xfId="29044"/>
    <cellStyle name="SAPBEXstdItem 5 2 4" xfId="11089"/>
    <cellStyle name="SAPBEXstdItem 5 2 5" xfId="13940"/>
    <cellStyle name="SAPBEXstdItem 5 2 6" xfId="18183"/>
    <cellStyle name="SAPBEXstdItem 5 2 7" xfId="22496"/>
    <cellStyle name="SAPBEXstdItem 5 2 8" xfId="26632"/>
    <cellStyle name="SAPBEXstdItem 5 3" xfId="5402"/>
    <cellStyle name="SAPBEXstdItem 5 3 2" xfId="6672"/>
    <cellStyle name="SAPBEXstdItem 5 3 2 2" xfId="11333"/>
    <cellStyle name="SAPBEXstdItem 5 3 2 3" xfId="15061"/>
    <cellStyle name="SAPBEXstdItem 5 3 2 4" xfId="19316"/>
    <cellStyle name="SAPBEXstdItem 5 3 2 5" xfId="23580"/>
    <cellStyle name="SAPBEXstdItem 5 3 2 6" xfId="27704"/>
    <cellStyle name="SAPBEXstdItem 5 3 3" xfId="7910"/>
    <cellStyle name="SAPBEXstdItem 5 3 3 2" xfId="12113"/>
    <cellStyle name="SAPBEXstdItem 5 3 3 3" xfId="16297"/>
    <cellStyle name="SAPBEXstdItem 5 3 3 4" xfId="20544"/>
    <cellStyle name="SAPBEXstdItem 5 3 3 5" xfId="24803"/>
    <cellStyle name="SAPBEXstdItem 5 3 3 6" xfId="28910"/>
    <cellStyle name="SAPBEXstdItem 5 3 4" xfId="11307"/>
    <cellStyle name="SAPBEXstdItem 5 3 5" xfId="13805"/>
    <cellStyle name="SAPBEXstdItem 5 3 6" xfId="18049"/>
    <cellStyle name="SAPBEXstdItem 5 3 7" xfId="22361"/>
    <cellStyle name="SAPBEXstdItem 5 3 8" xfId="26498"/>
    <cellStyle name="SAPBEXstdItem 5 4" xfId="9404"/>
    <cellStyle name="SAPBEXstdItem 5 5" xfId="13069"/>
    <cellStyle name="SAPBEXstdItem 5 6" xfId="17349"/>
    <cellStyle name="SAPBEXstdItem 5 7" xfId="21644"/>
    <cellStyle name="SAPBEXstdItem 5 8" xfId="25838"/>
    <cellStyle name="SAPBEXstdItem 6" xfId="3629"/>
    <cellStyle name="SAPBEXstdItem 6 2" xfId="5537"/>
    <cellStyle name="SAPBEXstdItem 6 2 2" xfId="6805"/>
    <cellStyle name="SAPBEXstdItem 6 2 2 2" xfId="10041"/>
    <cellStyle name="SAPBEXstdItem 6 2 2 3" xfId="15193"/>
    <cellStyle name="SAPBEXstdItem 6 2 2 4" xfId="19448"/>
    <cellStyle name="SAPBEXstdItem 6 2 2 5" xfId="23712"/>
    <cellStyle name="SAPBEXstdItem 6 2 2 6" xfId="27836"/>
    <cellStyle name="SAPBEXstdItem 6 2 3" xfId="8043"/>
    <cellStyle name="SAPBEXstdItem 6 2 3 2" xfId="12131"/>
    <cellStyle name="SAPBEXstdItem 6 2 3 3" xfId="16430"/>
    <cellStyle name="SAPBEXstdItem 6 2 3 4" xfId="20677"/>
    <cellStyle name="SAPBEXstdItem 6 2 3 5" xfId="24936"/>
    <cellStyle name="SAPBEXstdItem 6 2 3 6" xfId="29043"/>
    <cellStyle name="SAPBEXstdItem 6 2 4" xfId="10957"/>
    <cellStyle name="SAPBEXstdItem 6 2 5" xfId="13939"/>
    <cellStyle name="SAPBEXstdItem 6 2 6" xfId="18182"/>
    <cellStyle name="SAPBEXstdItem 6 2 7" xfId="22495"/>
    <cellStyle name="SAPBEXstdItem 6 2 8" xfId="26631"/>
    <cellStyle name="SAPBEXstdItem 6 3" xfId="5403"/>
    <cellStyle name="SAPBEXstdItem 6 3 2" xfId="6673"/>
    <cellStyle name="SAPBEXstdItem 6 3 2 2" xfId="4003"/>
    <cellStyle name="SAPBEXstdItem 6 3 2 3" xfId="15062"/>
    <cellStyle name="SAPBEXstdItem 6 3 2 4" xfId="19317"/>
    <cellStyle name="SAPBEXstdItem 6 3 2 5" xfId="23581"/>
    <cellStyle name="SAPBEXstdItem 6 3 2 6" xfId="27705"/>
    <cellStyle name="SAPBEXstdItem 6 3 3" xfId="7911"/>
    <cellStyle name="SAPBEXstdItem 6 3 3 2" xfId="11045"/>
    <cellStyle name="SAPBEXstdItem 6 3 3 3" xfId="16298"/>
    <cellStyle name="SAPBEXstdItem 6 3 3 4" xfId="20545"/>
    <cellStyle name="SAPBEXstdItem 6 3 3 5" xfId="24804"/>
    <cellStyle name="SAPBEXstdItem 6 3 3 6" xfId="28911"/>
    <cellStyle name="SAPBEXstdItem 6 3 4" xfId="9741"/>
    <cellStyle name="SAPBEXstdItem 6 3 5" xfId="13806"/>
    <cellStyle name="SAPBEXstdItem 6 3 6" xfId="18050"/>
    <cellStyle name="SAPBEXstdItem 6 3 7" xfId="22362"/>
    <cellStyle name="SAPBEXstdItem 6 3 8" xfId="26499"/>
    <cellStyle name="SAPBEXstdItem 6 4" xfId="4500"/>
    <cellStyle name="SAPBEXstdItem 6 5" xfId="13070"/>
    <cellStyle name="SAPBEXstdItem 6 6" xfId="17350"/>
    <cellStyle name="SAPBEXstdItem 6 7" xfId="21645"/>
    <cellStyle name="SAPBEXstdItem 6 8" xfId="25839"/>
    <cellStyle name="SAPBEXstdItem 7" xfId="3350"/>
    <cellStyle name="SAPBEXstdItem 7 2" xfId="5536"/>
    <cellStyle name="SAPBEXstdItem 7 2 2" xfId="6804"/>
    <cellStyle name="SAPBEXstdItem 7 2 2 2" xfId="4428"/>
    <cellStyle name="SAPBEXstdItem 7 2 2 3" xfId="15192"/>
    <cellStyle name="SAPBEXstdItem 7 2 2 4" xfId="19447"/>
    <cellStyle name="SAPBEXstdItem 7 2 2 5" xfId="23711"/>
    <cellStyle name="SAPBEXstdItem 7 2 2 6" xfId="27835"/>
    <cellStyle name="SAPBEXstdItem 7 2 3" xfId="8042"/>
    <cellStyle name="SAPBEXstdItem 7 2 3 2" xfId="6088"/>
    <cellStyle name="SAPBEXstdItem 7 2 3 3" xfId="16429"/>
    <cellStyle name="SAPBEXstdItem 7 2 3 4" xfId="20676"/>
    <cellStyle name="SAPBEXstdItem 7 2 3 5" xfId="24935"/>
    <cellStyle name="SAPBEXstdItem 7 2 3 6" xfId="29042"/>
    <cellStyle name="SAPBEXstdItem 7 2 4" xfId="9020"/>
    <cellStyle name="SAPBEXstdItem 7 2 5" xfId="13938"/>
    <cellStyle name="SAPBEXstdItem 7 2 6" xfId="18181"/>
    <cellStyle name="SAPBEXstdItem 7 2 7" xfId="22494"/>
    <cellStyle name="SAPBEXstdItem 7 2 8" xfId="26630"/>
    <cellStyle name="SAPBEXstdItem 7 3" xfId="5404"/>
    <cellStyle name="SAPBEXstdItem 7 3 2" xfId="6674"/>
    <cellStyle name="SAPBEXstdItem 7 3 2 2" xfId="4381"/>
    <cellStyle name="SAPBEXstdItem 7 3 2 3" xfId="15063"/>
    <cellStyle name="SAPBEXstdItem 7 3 2 4" xfId="19318"/>
    <cellStyle name="SAPBEXstdItem 7 3 2 5" xfId="23582"/>
    <cellStyle name="SAPBEXstdItem 7 3 2 6" xfId="27706"/>
    <cellStyle name="SAPBEXstdItem 7 3 3" xfId="7912"/>
    <cellStyle name="SAPBEXstdItem 7 3 3 2" xfId="11776"/>
    <cellStyle name="SAPBEXstdItem 7 3 3 3" xfId="16299"/>
    <cellStyle name="SAPBEXstdItem 7 3 3 4" xfId="20546"/>
    <cellStyle name="SAPBEXstdItem 7 3 3 5" xfId="24805"/>
    <cellStyle name="SAPBEXstdItem 7 3 3 6" xfId="28912"/>
    <cellStyle name="SAPBEXstdItem 7 3 4" xfId="11882"/>
    <cellStyle name="SAPBEXstdItem 7 3 5" xfId="13807"/>
    <cellStyle name="SAPBEXstdItem 7 3 6" xfId="18051"/>
    <cellStyle name="SAPBEXstdItem 7 3 7" xfId="22363"/>
    <cellStyle name="SAPBEXstdItem 7 3 8" xfId="26500"/>
    <cellStyle name="SAPBEXstdItem 7 4" xfId="10748"/>
    <cellStyle name="SAPBEXstdItem 7 5" xfId="13071"/>
    <cellStyle name="SAPBEXstdItem 7 6" xfId="17351"/>
    <cellStyle name="SAPBEXstdItem 7 7" xfId="21646"/>
    <cellStyle name="SAPBEXstdItem 7 8" xfId="25840"/>
    <cellStyle name="SAPBEXstdItem 8" xfId="3230"/>
    <cellStyle name="SAPBEXstdItem 8 2" xfId="5535"/>
    <cellStyle name="SAPBEXstdItem 8 2 2" xfId="6803"/>
    <cellStyle name="SAPBEXstdItem 8 2 2 2" xfId="9284"/>
    <cellStyle name="SAPBEXstdItem 8 2 2 3" xfId="15191"/>
    <cellStyle name="SAPBEXstdItem 8 2 2 4" xfId="19446"/>
    <cellStyle name="SAPBEXstdItem 8 2 2 5" xfId="23710"/>
    <cellStyle name="SAPBEXstdItem 8 2 2 6" xfId="27834"/>
    <cellStyle name="SAPBEXstdItem 8 2 3" xfId="8041"/>
    <cellStyle name="SAPBEXstdItem 8 2 3 2" xfId="11500"/>
    <cellStyle name="SAPBEXstdItem 8 2 3 3" xfId="16428"/>
    <cellStyle name="SAPBEXstdItem 8 2 3 4" xfId="20675"/>
    <cellStyle name="SAPBEXstdItem 8 2 3 5" xfId="24934"/>
    <cellStyle name="SAPBEXstdItem 8 2 3 6" xfId="29041"/>
    <cellStyle name="SAPBEXstdItem 8 2 4" xfId="11147"/>
    <cellStyle name="SAPBEXstdItem 8 2 5" xfId="13937"/>
    <cellStyle name="SAPBEXstdItem 8 2 6" xfId="18180"/>
    <cellStyle name="SAPBEXstdItem 8 2 7" xfId="22493"/>
    <cellStyle name="SAPBEXstdItem 8 2 8" xfId="26629"/>
    <cellStyle name="SAPBEXstdItem 8 3" xfId="5405"/>
    <cellStyle name="SAPBEXstdItem 8 3 2" xfId="6675"/>
    <cellStyle name="SAPBEXstdItem 8 3 2 2" xfId="11230"/>
    <cellStyle name="SAPBEXstdItem 8 3 2 3" xfId="15064"/>
    <cellStyle name="SAPBEXstdItem 8 3 2 4" xfId="19319"/>
    <cellStyle name="SAPBEXstdItem 8 3 2 5" xfId="23583"/>
    <cellStyle name="SAPBEXstdItem 8 3 2 6" xfId="27707"/>
    <cellStyle name="SAPBEXstdItem 8 3 3" xfId="7913"/>
    <cellStyle name="SAPBEXstdItem 8 3 3 2" xfId="11556"/>
    <cellStyle name="SAPBEXstdItem 8 3 3 3" xfId="16300"/>
    <cellStyle name="SAPBEXstdItem 8 3 3 4" xfId="20547"/>
    <cellStyle name="SAPBEXstdItem 8 3 3 5" xfId="24806"/>
    <cellStyle name="SAPBEXstdItem 8 3 3 6" xfId="28913"/>
    <cellStyle name="SAPBEXstdItem 8 3 4" xfId="10608"/>
    <cellStyle name="SAPBEXstdItem 8 3 5" xfId="13808"/>
    <cellStyle name="SAPBEXstdItem 8 3 6" xfId="18052"/>
    <cellStyle name="SAPBEXstdItem 8 3 7" xfId="22364"/>
    <cellStyle name="SAPBEXstdItem 8 3 8" xfId="26501"/>
    <cellStyle name="SAPBEXstdItem 8 4" xfId="4188"/>
    <cellStyle name="SAPBEXstdItem 8 5" xfId="13072"/>
    <cellStyle name="SAPBEXstdItem 8 6" xfId="17352"/>
    <cellStyle name="SAPBEXstdItem 8 7" xfId="21647"/>
    <cellStyle name="SAPBEXstdItem 8 8" xfId="25841"/>
    <cellStyle name="SAPBEXstdItem 9" xfId="3517"/>
    <cellStyle name="SAPBEXstdItem 9 2" xfId="5534"/>
    <cellStyle name="SAPBEXstdItem 9 2 2" xfId="6802"/>
    <cellStyle name="SAPBEXstdItem 9 2 2 2" xfId="10583"/>
    <cellStyle name="SAPBEXstdItem 9 2 2 3" xfId="15190"/>
    <cellStyle name="SAPBEXstdItem 9 2 2 4" xfId="19445"/>
    <cellStyle name="SAPBEXstdItem 9 2 2 5" xfId="23709"/>
    <cellStyle name="SAPBEXstdItem 9 2 2 6" xfId="27833"/>
    <cellStyle name="SAPBEXstdItem 9 2 3" xfId="8040"/>
    <cellStyle name="SAPBEXstdItem 9 2 3 2" xfId="4410"/>
    <cellStyle name="SAPBEXstdItem 9 2 3 3" xfId="16427"/>
    <cellStyle name="SAPBEXstdItem 9 2 3 4" xfId="20674"/>
    <cellStyle name="SAPBEXstdItem 9 2 3 5" xfId="24933"/>
    <cellStyle name="SAPBEXstdItem 9 2 3 6" xfId="29040"/>
    <cellStyle name="SAPBEXstdItem 9 2 4" xfId="10985"/>
    <cellStyle name="SAPBEXstdItem 9 2 5" xfId="13936"/>
    <cellStyle name="SAPBEXstdItem 9 2 6" xfId="18179"/>
    <cellStyle name="SAPBEXstdItem 9 2 7" xfId="22492"/>
    <cellStyle name="SAPBEXstdItem 9 2 8" xfId="26628"/>
    <cellStyle name="SAPBEXstdItem 9 3" xfId="5406"/>
    <cellStyle name="SAPBEXstdItem 9 3 2" xfId="6676"/>
    <cellStyle name="SAPBEXstdItem 9 3 2 2" xfId="8720"/>
    <cellStyle name="SAPBEXstdItem 9 3 2 3" xfId="15065"/>
    <cellStyle name="SAPBEXstdItem 9 3 2 4" xfId="19320"/>
    <cellStyle name="SAPBEXstdItem 9 3 2 5" xfId="23584"/>
    <cellStyle name="SAPBEXstdItem 9 3 2 6" xfId="27708"/>
    <cellStyle name="SAPBEXstdItem 9 3 3" xfId="7914"/>
    <cellStyle name="SAPBEXstdItem 9 3 3 2" xfId="8749"/>
    <cellStyle name="SAPBEXstdItem 9 3 3 3" xfId="16301"/>
    <cellStyle name="SAPBEXstdItem 9 3 3 4" xfId="20548"/>
    <cellStyle name="SAPBEXstdItem 9 3 3 5" xfId="24807"/>
    <cellStyle name="SAPBEXstdItem 9 3 3 6" xfId="28914"/>
    <cellStyle name="SAPBEXstdItem 9 3 4" xfId="7391"/>
    <cellStyle name="SAPBEXstdItem 9 3 5" xfId="13809"/>
    <cellStyle name="SAPBEXstdItem 9 3 6" xfId="18053"/>
    <cellStyle name="SAPBEXstdItem 9 3 7" xfId="22365"/>
    <cellStyle name="SAPBEXstdItem 9 3 8" xfId="26502"/>
    <cellStyle name="SAPBEXstdItem 9 4" xfId="9840"/>
    <cellStyle name="SAPBEXstdItem 9 5" xfId="13073"/>
    <cellStyle name="SAPBEXstdItem 9 6" xfId="17353"/>
    <cellStyle name="SAPBEXstdItem 9 7" xfId="21648"/>
    <cellStyle name="SAPBEXstdItem 9 8" xfId="25842"/>
    <cellStyle name="SAPBEXstdItem_Input PL ana GRD - HCREG" xfId="4769"/>
    <cellStyle name="SAPBEXstdItemX" xfId="144"/>
    <cellStyle name="SAPBEXstdItemX 10" xfId="3472"/>
    <cellStyle name="SAPBEXstdItemX 10 2" xfId="5532"/>
    <cellStyle name="SAPBEXstdItemX 10 2 2" xfId="6800"/>
    <cellStyle name="SAPBEXstdItemX 10 2 2 2" xfId="9825"/>
    <cellStyle name="SAPBEXstdItemX 10 2 2 3" xfId="15188"/>
    <cellStyle name="SAPBEXstdItemX 10 2 2 4" xfId="19443"/>
    <cellStyle name="SAPBEXstdItemX 10 2 2 5" xfId="23707"/>
    <cellStyle name="SAPBEXstdItemX 10 2 2 6" xfId="27831"/>
    <cellStyle name="SAPBEXstdItemX 10 2 3" xfId="8038"/>
    <cellStyle name="SAPBEXstdItemX 10 2 3 2" xfId="4240"/>
    <cellStyle name="SAPBEXstdItemX 10 2 3 3" xfId="16425"/>
    <cellStyle name="SAPBEXstdItemX 10 2 3 4" xfId="20672"/>
    <cellStyle name="SAPBEXstdItemX 10 2 3 5" xfId="24931"/>
    <cellStyle name="SAPBEXstdItemX 10 2 3 6" xfId="29038"/>
    <cellStyle name="SAPBEXstdItemX 10 2 4" xfId="3972"/>
    <cellStyle name="SAPBEXstdItemX 10 2 5" xfId="13934"/>
    <cellStyle name="SAPBEXstdItemX 10 2 6" xfId="18177"/>
    <cellStyle name="SAPBEXstdItemX 10 2 7" xfId="22490"/>
    <cellStyle name="SAPBEXstdItemX 10 2 8" xfId="26626"/>
    <cellStyle name="SAPBEXstdItemX 10 3" xfId="5408"/>
    <cellStyle name="SAPBEXstdItemX 10 3 2" xfId="6678"/>
    <cellStyle name="SAPBEXstdItemX 10 3 2 2" xfId="10534"/>
    <cellStyle name="SAPBEXstdItemX 10 3 2 3" xfId="15067"/>
    <cellStyle name="SAPBEXstdItemX 10 3 2 4" xfId="19322"/>
    <cellStyle name="SAPBEXstdItemX 10 3 2 5" xfId="23586"/>
    <cellStyle name="SAPBEXstdItemX 10 3 2 6" xfId="27710"/>
    <cellStyle name="SAPBEXstdItemX 10 3 3" xfId="7916"/>
    <cellStyle name="SAPBEXstdItemX 10 3 3 2" xfId="11642"/>
    <cellStyle name="SAPBEXstdItemX 10 3 3 3" xfId="16303"/>
    <cellStyle name="SAPBEXstdItemX 10 3 3 4" xfId="20550"/>
    <cellStyle name="SAPBEXstdItemX 10 3 3 5" xfId="24809"/>
    <cellStyle name="SAPBEXstdItemX 10 3 3 6" xfId="28916"/>
    <cellStyle name="SAPBEXstdItemX 10 3 4" xfId="10709"/>
    <cellStyle name="SAPBEXstdItemX 10 3 5" xfId="13811"/>
    <cellStyle name="SAPBEXstdItemX 10 3 6" xfId="18055"/>
    <cellStyle name="SAPBEXstdItemX 10 3 7" xfId="22367"/>
    <cellStyle name="SAPBEXstdItemX 10 3 8" xfId="26504"/>
    <cellStyle name="SAPBEXstdItemX 10 4" xfId="10001"/>
    <cellStyle name="SAPBEXstdItemX 10 5" xfId="13074"/>
    <cellStyle name="SAPBEXstdItemX 10 6" xfId="17354"/>
    <cellStyle name="SAPBEXstdItemX 10 7" xfId="21649"/>
    <cellStyle name="SAPBEXstdItemX 10 8" xfId="25843"/>
    <cellStyle name="SAPBEXstdItemX 11" xfId="3453"/>
    <cellStyle name="SAPBEXstdItemX 11 2" xfId="5531"/>
    <cellStyle name="SAPBEXstdItemX 11 2 2" xfId="6799"/>
    <cellStyle name="SAPBEXstdItemX 11 2 2 2" xfId="11334"/>
    <cellStyle name="SAPBEXstdItemX 11 2 2 3" xfId="15187"/>
    <cellStyle name="SAPBEXstdItemX 11 2 2 4" xfId="19442"/>
    <cellStyle name="SAPBEXstdItemX 11 2 2 5" xfId="23706"/>
    <cellStyle name="SAPBEXstdItemX 11 2 2 6" xfId="27830"/>
    <cellStyle name="SAPBEXstdItemX 11 2 3" xfId="8037"/>
    <cellStyle name="SAPBEXstdItemX 11 2 3 2" xfId="11926"/>
    <cellStyle name="SAPBEXstdItemX 11 2 3 3" xfId="16424"/>
    <cellStyle name="SAPBEXstdItemX 11 2 3 4" xfId="20671"/>
    <cellStyle name="SAPBEXstdItemX 11 2 3 5" xfId="24930"/>
    <cellStyle name="SAPBEXstdItemX 11 2 3 6" xfId="29037"/>
    <cellStyle name="SAPBEXstdItemX 11 2 4" xfId="11597"/>
    <cellStyle name="SAPBEXstdItemX 11 2 5" xfId="13933"/>
    <cellStyle name="SAPBEXstdItemX 11 2 6" xfId="18176"/>
    <cellStyle name="SAPBEXstdItemX 11 2 7" xfId="22489"/>
    <cellStyle name="SAPBEXstdItemX 11 2 8" xfId="26625"/>
    <cellStyle name="SAPBEXstdItemX 11 3" xfId="5409"/>
    <cellStyle name="SAPBEXstdItemX 11 3 2" xfId="6679"/>
    <cellStyle name="SAPBEXstdItemX 11 3 2 2" xfId="8616"/>
    <cellStyle name="SAPBEXstdItemX 11 3 2 3" xfId="15068"/>
    <cellStyle name="SAPBEXstdItemX 11 3 2 4" xfId="19323"/>
    <cellStyle name="SAPBEXstdItemX 11 3 2 5" xfId="23587"/>
    <cellStyle name="SAPBEXstdItemX 11 3 2 6" xfId="27711"/>
    <cellStyle name="SAPBEXstdItemX 11 3 3" xfId="7917"/>
    <cellStyle name="SAPBEXstdItemX 11 3 3 2" xfId="12114"/>
    <cellStyle name="SAPBEXstdItemX 11 3 3 3" xfId="16304"/>
    <cellStyle name="SAPBEXstdItemX 11 3 3 4" xfId="20551"/>
    <cellStyle name="SAPBEXstdItemX 11 3 3 5" xfId="24810"/>
    <cellStyle name="SAPBEXstdItemX 11 3 3 6" xfId="28917"/>
    <cellStyle name="SAPBEXstdItemX 11 3 4" xfId="4150"/>
    <cellStyle name="SAPBEXstdItemX 11 3 5" xfId="13812"/>
    <cellStyle name="SAPBEXstdItemX 11 3 6" xfId="18056"/>
    <cellStyle name="SAPBEXstdItemX 11 3 7" xfId="22368"/>
    <cellStyle name="SAPBEXstdItemX 11 3 8" xfId="26505"/>
    <cellStyle name="SAPBEXstdItemX 11 4" xfId="9003"/>
    <cellStyle name="SAPBEXstdItemX 11 5" xfId="13075"/>
    <cellStyle name="SAPBEXstdItemX 11 6" xfId="17355"/>
    <cellStyle name="SAPBEXstdItemX 11 7" xfId="21650"/>
    <cellStyle name="SAPBEXstdItemX 11 8" xfId="25844"/>
    <cellStyle name="SAPBEXstdItemX 12" xfId="3331"/>
    <cellStyle name="SAPBEXstdItemX 12 2" xfId="5530"/>
    <cellStyle name="SAPBEXstdItemX 12 2 2" xfId="6798"/>
    <cellStyle name="SAPBEXstdItemX 12 2 2 2" xfId="4275"/>
    <cellStyle name="SAPBEXstdItemX 12 2 2 3" xfId="15186"/>
    <cellStyle name="SAPBEXstdItemX 12 2 2 4" xfId="19441"/>
    <cellStyle name="SAPBEXstdItemX 12 2 2 5" xfId="23705"/>
    <cellStyle name="SAPBEXstdItemX 12 2 2 6" xfId="27829"/>
    <cellStyle name="SAPBEXstdItemX 12 2 3" xfId="8036"/>
    <cellStyle name="SAPBEXstdItemX 12 2 3 2" xfId="12130"/>
    <cellStyle name="SAPBEXstdItemX 12 2 3 3" xfId="16423"/>
    <cellStyle name="SAPBEXstdItemX 12 2 3 4" xfId="20670"/>
    <cellStyle name="SAPBEXstdItemX 12 2 3 5" xfId="24929"/>
    <cellStyle name="SAPBEXstdItemX 12 2 3 6" xfId="29036"/>
    <cellStyle name="SAPBEXstdItemX 12 2 4" xfId="4201"/>
    <cellStyle name="SAPBEXstdItemX 12 2 5" xfId="13932"/>
    <cellStyle name="SAPBEXstdItemX 12 2 6" xfId="18175"/>
    <cellStyle name="SAPBEXstdItemX 12 2 7" xfId="22488"/>
    <cellStyle name="SAPBEXstdItemX 12 2 8" xfId="26624"/>
    <cellStyle name="SAPBEXstdItemX 12 3" xfId="5410"/>
    <cellStyle name="SAPBEXstdItemX 12 3 2" xfId="6680"/>
    <cellStyle name="SAPBEXstdItemX 12 3 2 2" xfId="8780"/>
    <cellStyle name="SAPBEXstdItemX 12 3 2 3" xfId="15069"/>
    <cellStyle name="SAPBEXstdItemX 12 3 2 4" xfId="19324"/>
    <cellStyle name="SAPBEXstdItemX 12 3 2 5" xfId="23588"/>
    <cellStyle name="SAPBEXstdItemX 12 3 2 6" xfId="27712"/>
    <cellStyle name="SAPBEXstdItemX 12 3 3" xfId="7918"/>
    <cellStyle name="SAPBEXstdItemX 12 3 3 2" xfId="9915"/>
    <cellStyle name="SAPBEXstdItemX 12 3 3 3" xfId="16305"/>
    <cellStyle name="SAPBEXstdItemX 12 3 3 4" xfId="20552"/>
    <cellStyle name="SAPBEXstdItemX 12 3 3 5" xfId="24811"/>
    <cellStyle name="SAPBEXstdItemX 12 3 3 6" xfId="28918"/>
    <cellStyle name="SAPBEXstdItemX 12 3 4" xfId="9740"/>
    <cellStyle name="SAPBEXstdItemX 12 3 5" xfId="13813"/>
    <cellStyle name="SAPBEXstdItemX 12 3 6" xfId="18057"/>
    <cellStyle name="SAPBEXstdItemX 12 3 7" xfId="22369"/>
    <cellStyle name="SAPBEXstdItemX 12 3 8" xfId="26506"/>
    <cellStyle name="SAPBEXstdItemX 12 4" xfId="4494"/>
    <cellStyle name="SAPBEXstdItemX 12 5" xfId="13076"/>
    <cellStyle name="SAPBEXstdItemX 12 6" xfId="17356"/>
    <cellStyle name="SAPBEXstdItemX 12 7" xfId="21651"/>
    <cellStyle name="SAPBEXstdItemX 12 8" xfId="25845"/>
    <cellStyle name="SAPBEXstdItemX 13" xfId="3720"/>
    <cellStyle name="SAPBEXstdItemX 13 2" xfId="5529"/>
    <cellStyle name="SAPBEXstdItemX 13 2 2" xfId="6797"/>
    <cellStyle name="SAPBEXstdItemX 13 2 2 2" xfId="9809"/>
    <cellStyle name="SAPBEXstdItemX 13 2 2 3" xfId="15185"/>
    <cellStyle name="SAPBEXstdItemX 13 2 2 4" xfId="19440"/>
    <cellStyle name="SAPBEXstdItemX 13 2 2 5" xfId="23704"/>
    <cellStyle name="SAPBEXstdItemX 13 2 2 6" xfId="27828"/>
    <cellStyle name="SAPBEXstdItemX 13 2 3" xfId="8035"/>
    <cellStyle name="SAPBEXstdItemX 13 2 3 2" xfId="11357"/>
    <cellStyle name="SAPBEXstdItemX 13 2 3 3" xfId="16422"/>
    <cellStyle name="SAPBEXstdItemX 13 2 3 4" xfId="20669"/>
    <cellStyle name="SAPBEXstdItemX 13 2 3 5" xfId="24928"/>
    <cellStyle name="SAPBEXstdItemX 13 2 3 6" xfId="29035"/>
    <cellStyle name="SAPBEXstdItemX 13 2 4" xfId="9597"/>
    <cellStyle name="SAPBEXstdItemX 13 2 5" xfId="13931"/>
    <cellStyle name="SAPBEXstdItemX 13 2 6" xfId="18174"/>
    <cellStyle name="SAPBEXstdItemX 13 2 7" xfId="22487"/>
    <cellStyle name="SAPBEXstdItemX 13 2 8" xfId="26623"/>
    <cellStyle name="SAPBEXstdItemX 13 3" xfId="5411"/>
    <cellStyle name="SAPBEXstdItemX 13 3 2" xfId="6681"/>
    <cellStyle name="SAPBEXstdItemX 13 3 2 2" xfId="11756"/>
    <cellStyle name="SAPBEXstdItemX 13 3 2 3" xfId="15070"/>
    <cellStyle name="SAPBEXstdItemX 13 3 2 4" xfId="19325"/>
    <cellStyle name="SAPBEXstdItemX 13 3 2 5" xfId="23589"/>
    <cellStyle name="SAPBEXstdItemX 13 3 2 6" xfId="27713"/>
    <cellStyle name="SAPBEXstdItemX 13 3 3" xfId="7919"/>
    <cellStyle name="SAPBEXstdItemX 13 3 3 2" xfId="10648"/>
    <cellStyle name="SAPBEXstdItemX 13 3 3 3" xfId="16306"/>
    <cellStyle name="SAPBEXstdItemX 13 3 3 4" xfId="20553"/>
    <cellStyle name="SAPBEXstdItemX 13 3 3 5" xfId="24812"/>
    <cellStyle name="SAPBEXstdItemX 13 3 3 6" xfId="28919"/>
    <cellStyle name="SAPBEXstdItemX 13 3 4" xfId="10757"/>
    <cellStyle name="SAPBEXstdItemX 13 3 5" xfId="13814"/>
    <cellStyle name="SAPBEXstdItemX 13 3 6" xfId="18058"/>
    <cellStyle name="SAPBEXstdItemX 13 3 7" xfId="22370"/>
    <cellStyle name="SAPBEXstdItemX 13 3 8" xfId="26507"/>
    <cellStyle name="SAPBEXstdItemX 13 4" xfId="8814"/>
    <cellStyle name="SAPBEXstdItemX 13 5" xfId="13077"/>
    <cellStyle name="SAPBEXstdItemX 13 6" xfId="17357"/>
    <cellStyle name="SAPBEXstdItemX 13 7" xfId="21652"/>
    <cellStyle name="SAPBEXstdItemX 13 8" xfId="25846"/>
    <cellStyle name="SAPBEXstdItemX 14" xfId="3512"/>
    <cellStyle name="SAPBEXstdItemX 14 2" xfId="5528"/>
    <cellStyle name="SAPBEXstdItemX 14 2 2" xfId="6796"/>
    <cellStyle name="SAPBEXstdItemX 14 2 2 2" xfId="7394"/>
    <cellStyle name="SAPBEXstdItemX 14 2 2 3" xfId="15184"/>
    <cellStyle name="SAPBEXstdItemX 14 2 2 4" xfId="19439"/>
    <cellStyle name="SAPBEXstdItemX 14 2 2 5" xfId="23703"/>
    <cellStyle name="SAPBEXstdItemX 14 2 2 6" xfId="27827"/>
    <cellStyle name="SAPBEXstdItemX 14 2 3" xfId="8034"/>
    <cellStyle name="SAPBEXstdItemX 14 2 3 2" xfId="10371"/>
    <cellStyle name="SAPBEXstdItemX 14 2 3 3" xfId="16421"/>
    <cellStyle name="SAPBEXstdItemX 14 2 3 4" xfId="20668"/>
    <cellStyle name="SAPBEXstdItemX 14 2 3 5" xfId="24927"/>
    <cellStyle name="SAPBEXstdItemX 14 2 3 6" xfId="29034"/>
    <cellStyle name="SAPBEXstdItemX 14 2 4" xfId="3985"/>
    <cellStyle name="SAPBEXstdItemX 14 2 5" xfId="13930"/>
    <cellStyle name="SAPBEXstdItemX 14 2 6" xfId="18173"/>
    <cellStyle name="SAPBEXstdItemX 14 2 7" xfId="22486"/>
    <cellStyle name="SAPBEXstdItemX 14 2 8" xfId="26622"/>
    <cellStyle name="SAPBEXstdItemX 14 3" xfId="5412"/>
    <cellStyle name="SAPBEXstdItemX 14 3 2" xfId="6682"/>
    <cellStyle name="SAPBEXstdItemX 14 3 2 2" xfId="9138"/>
    <cellStyle name="SAPBEXstdItemX 14 3 2 3" xfId="15071"/>
    <cellStyle name="SAPBEXstdItemX 14 3 2 4" xfId="19326"/>
    <cellStyle name="SAPBEXstdItemX 14 3 2 5" xfId="23590"/>
    <cellStyle name="SAPBEXstdItemX 14 3 2 6" xfId="27714"/>
    <cellStyle name="SAPBEXstdItemX 14 3 3" xfId="7920"/>
    <cellStyle name="SAPBEXstdItemX 14 3 3 2" xfId="9161"/>
    <cellStyle name="SAPBEXstdItemX 14 3 3 3" xfId="16307"/>
    <cellStyle name="SAPBEXstdItemX 14 3 3 4" xfId="20554"/>
    <cellStyle name="SAPBEXstdItemX 14 3 3 5" xfId="24813"/>
    <cellStyle name="SAPBEXstdItemX 14 3 3 6" xfId="28920"/>
    <cellStyle name="SAPBEXstdItemX 14 3 4" xfId="9446"/>
    <cellStyle name="SAPBEXstdItemX 14 3 5" xfId="13815"/>
    <cellStyle name="SAPBEXstdItemX 14 3 6" xfId="18059"/>
    <cellStyle name="SAPBEXstdItemX 14 3 7" xfId="22371"/>
    <cellStyle name="SAPBEXstdItemX 14 3 8" xfId="26508"/>
    <cellStyle name="SAPBEXstdItemX 14 4" xfId="10595"/>
    <cellStyle name="SAPBEXstdItemX 14 5" xfId="13078"/>
    <cellStyle name="SAPBEXstdItemX 14 6" xfId="17358"/>
    <cellStyle name="SAPBEXstdItemX 14 7" xfId="21653"/>
    <cellStyle name="SAPBEXstdItemX 14 8" xfId="25847"/>
    <cellStyle name="SAPBEXstdItemX 15" xfId="3864"/>
    <cellStyle name="SAPBEXstdItemX 15 2" xfId="5527"/>
    <cellStyle name="SAPBEXstdItemX 15 2 2" xfId="6795"/>
    <cellStyle name="SAPBEXstdItemX 15 2 2 2" xfId="4221"/>
    <cellStyle name="SAPBEXstdItemX 15 2 2 3" xfId="15183"/>
    <cellStyle name="SAPBEXstdItemX 15 2 2 4" xfId="19438"/>
    <cellStyle name="SAPBEXstdItemX 15 2 2 5" xfId="23702"/>
    <cellStyle name="SAPBEXstdItemX 15 2 2 6" xfId="27826"/>
    <cellStyle name="SAPBEXstdItemX 15 2 3" xfId="8033"/>
    <cellStyle name="SAPBEXstdItemX 15 2 3 2" xfId="9646"/>
    <cellStyle name="SAPBEXstdItemX 15 2 3 3" xfId="16420"/>
    <cellStyle name="SAPBEXstdItemX 15 2 3 4" xfId="20667"/>
    <cellStyle name="SAPBEXstdItemX 15 2 3 5" xfId="24926"/>
    <cellStyle name="SAPBEXstdItemX 15 2 3 6" xfId="29033"/>
    <cellStyle name="SAPBEXstdItemX 15 2 4" xfId="10552"/>
    <cellStyle name="SAPBEXstdItemX 15 2 5" xfId="13929"/>
    <cellStyle name="SAPBEXstdItemX 15 2 6" xfId="18172"/>
    <cellStyle name="SAPBEXstdItemX 15 2 7" xfId="22485"/>
    <cellStyle name="SAPBEXstdItemX 15 2 8" xfId="26621"/>
    <cellStyle name="SAPBEXstdItemX 15 3" xfId="5413"/>
    <cellStyle name="SAPBEXstdItemX 15 3 2" xfId="6683"/>
    <cellStyle name="SAPBEXstdItemX 15 3 2 2" xfId="9878"/>
    <cellStyle name="SAPBEXstdItemX 15 3 2 3" xfId="15072"/>
    <cellStyle name="SAPBEXstdItemX 15 3 2 4" xfId="19327"/>
    <cellStyle name="SAPBEXstdItemX 15 3 2 5" xfId="23591"/>
    <cellStyle name="SAPBEXstdItemX 15 3 2 6" xfId="27715"/>
    <cellStyle name="SAPBEXstdItemX 15 3 3" xfId="7921"/>
    <cellStyle name="SAPBEXstdItemX 15 3 3 2" xfId="11512"/>
    <cellStyle name="SAPBEXstdItemX 15 3 3 3" xfId="16308"/>
    <cellStyle name="SAPBEXstdItemX 15 3 3 4" xfId="20555"/>
    <cellStyle name="SAPBEXstdItemX 15 3 3 5" xfId="24814"/>
    <cellStyle name="SAPBEXstdItemX 15 3 3 6" xfId="28921"/>
    <cellStyle name="SAPBEXstdItemX 15 3 4" xfId="9308"/>
    <cellStyle name="SAPBEXstdItemX 15 3 5" xfId="13816"/>
    <cellStyle name="SAPBEXstdItemX 15 3 6" xfId="18060"/>
    <cellStyle name="SAPBEXstdItemX 15 3 7" xfId="22372"/>
    <cellStyle name="SAPBEXstdItemX 15 3 8" xfId="26509"/>
    <cellStyle name="SAPBEXstdItemX 15 4" xfId="10481"/>
    <cellStyle name="SAPBEXstdItemX 15 5" xfId="13079"/>
    <cellStyle name="SAPBEXstdItemX 15 6" xfId="17359"/>
    <cellStyle name="SAPBEXstdItemX 15 7" xfId="21654"/>
    <cellStyle name="SAPBEXstdItemX 15 8" xfId="25848"/>
    <cellStyle name="SAPBEXstdItemX 16" xfId="3520"/>
    <cellStyle name="SAPBEXstdItemX 16 2" xfId="5526"/>
    <cellStyle name="SAPBEXstdItemX 16 2 2" xfId="6794"/>
    <cellStyle name="SAPBEXstdItemX 16 2 2 2" xfId="9616"/>
    <cellStyle name="SAPBEXstdItemX 16 2 2 3" xfId="15182"/>
    <cellStyle name="SAPBEXstdItemX 16 2 2 4" xfId="19437"/>
    <cellStyle name="SAPBEXstdItemX 16 2 2 5" xfId="23701"/>
    <cellStyle name="SAPBEXstdItemX 16 2 2 6" xfId="27825"/>
    <cellStyle name="SAPBEXstdItemX 16 2 3" xfId="8032"/>
    <cellStyle name="SAPBEXstdItemX 16 2 3 2" xfId="10327"/>
    <cellStyle name="SAPBEXstdItemX 16 2 3 3" xfId="16419"/>
    <cellStyle name="SAPBEXstdItemX 16 2 3 4" xfId="20666"/>
    <cellStyle name="SAPBEXstdItemX 16 2 3 5" xfId="24925"/>
    <cellStyle name="SAPBEXstdItemX 16 2 3 6" xfId="29032"/>
    <cellStyle name="SAPBEXstdItemX 16 2 4" xfId="8855"/>
    <cellStyle name="SAPBEXstdItemX 16 2 5" xfId="13928"/>
    <cellStyle name="SAPBEXstdItemX 16 2 6" xfId="18171"/>
    <cellStyle name="SAPBEXstdItemX 16 2 7" xfId="22484"/>
    <cellStyle name="SAPBEXstdItemX 16 2 8" xfId="26620"/>
    <cellStyle name="SAPBEXstdItemX 16 3" xfId="5414"/>
    <cellStyle name="SAPBEXstdItemX 16 3 2" xfId="6684"/>
    <cellStyle name="SAPBEXstdItemX 16 3 2 2" xfId="3951"/>
    <cellStyle name="SAPBEXstdItemX 16 3 2 3" xfId="15073"/>
    <cellStyle name="SAPBEXstdItemX 16 3 2 4" xfId="19328"/>
    <cellStyle name="SAPBEXstdItemX 16 3 2 5" xfId="23592"/>
    <cellStyle name="SAPBEXstdItemX 16 3 2 6" xfId="27716"/>
    <cellStyle name="SAPBEXstdItemX 16 3 3" xfId="7922"/>
    <cellStyle name="SAPBEXstdItemX 16 3 3 2" xfId="4255"/>
    <cellStyle name="SAPBEXstdItemX 16 3 3 3" xfId="16309"/>
    <cellStyle name="SAPBEXstdItemX 16 3 3 4" xfId="20556"/>
    <cellStyle name="SAPBEXstdItemX 16 3 3 5" xfId="24815"/>
    <cellStyle name="SAPBEXstdItemX 16 3 3 6" xfId="28922"/>
    <cellStyle name="SAPBEXstdItemX 16 3 4" xfId="11992"/>
    <cellStyle name="SAPBEXstdItemX 16 3 5" xfId="13817"/>
    <cellStyle name="SAPBEXstdItemX 16 3 6" xfId="18061"/>
    <cellStyle name="SAPBEXstdItemX 16 3 7" xfId="22373"/>
    <cellStyle name="SAPBEXstdItemX 16 3 8" xfId="26510"/>
    <cellStyle name="SAPBEXstdItemX 16 4" xfId="10921"/>
    <cellStyle name="SAPBEXstdItemX 16 5" xfId="13080"/>
    <cellStyle name="SAPBEXstdItemX 16 6" xfId="17360"/>
    <cellStyle name="SAPBEXstdItemX 16 7" xfId="21655"/>
    <cellStyle name="SAPBEXstdItemX 16 8" xfId="25849"/>
    <cellStyle name="SAPBEXstdItemX 17" xfId="3774"/>
    <cellStyle name="SAPBEXstdItemX 17 2" xfId="5525"/>
    <cellStyle name="SAPBEXstdItemX 17 2 2" xfId="6793"/>
    <cellStyle name="SAPBEXstdItemX 17 2 2 2" xfId="8613"/>
    <cellStyle name="SAPBEXstdItemX 17 2 2 3" xfId="15181"/>
    <cellStyle name="SAPBEXstdItemX 17 2 2 4" xfId="19436"/>
    <cellStyle name="SAPBEXstdItemX 17 2 2 5" xfId="23700"/>
    <cellStyle name="SAPBEXstdItemX 17 2 2 6" xfId="27824"/>
    <cellStyle name="SAPBEXstdItemX 17 2 3" xfId="8031"/>
    <cellStyle name="SAPBEXstdItemX 17 2 3 2" xfId="9488"/>
    <cellStyle name="SAPBEXstdItemX 17 2 3 3" xfId="16418"/>
    <cellStyle name="SAPBEXstdItemX 17 2 3 4" xfId="20665"/>
    <cellStyle name="SAPBEXstdItemX 17 2 3 5" xfId="24924"/>
    <cellStyle name="SAPBEXstdItemX 17 2 3 6" xfId="29031"/>
    <cellStyle name="SAPBEXstdItemX 17 2 4" xfId="8698"/>
    <cellStyle name="SAPBEXstdItemX 17 2 5" xfId="13927"/>
    <cellStyle name="SAPBEXstdItemX 17 2 6" xfId="18170"/>
    <cellStyle name="SAPBEXstdItemX 17 2 7" xfId="22483"/>
    <cellStyle name="SAPBEXstdItemX 17 2 8" xfId="26619"/>
    <cellStyle name="SAPBEXstdItemX 17 3" xfId="5415"/>
    <cellStyle name="SAPBEXstdItemX 17 3 2" xfId="6685"/>
    <cellStyle name="SAPBEXstdItemX 17 3 2 2" xfId="11663"/>
    <cellStyle name="SAPBEXstdItemX 17 3 2 3" xfId="15074"/>
    <cellStyle name="SAPBEXstdItemX 17 3 2 4" xfId="19329"/>
    <cellStyle name="SAPBEXstdItemX 17 3 2 5" xfId="23593"/>
    <cellStyle name="SAPBEXstdItemX 17 3 2 6" xfId="27717"/>
    <cellStyle name="SAPBEXstdItemX 17 3 3" xfId="7923"/>
    <cellStyle name="SAPBEXstdItemX 17 3 3 2" xfId="9065"/>
    <cellStyle name="SAPBEXstdItemX 17 3 3 3" xfId="16310"/>
    <cellStyle name="SAPBEXstdItemX 17 3 3 4" xfId="20557"/>
    <cellStyle name="SAPBEXstdItemX 17 3 3 5" xfId="24816"/>
    <cellStyle name="SAPBEXstdItemX 17 3 3 6" xfId="28923"/>
    <cellStyle name="SAPBEXstdItemX 17 3 4" xfId="11838"/>
    <cellStyle name="SAPBEXstdItemX 17 3 5" xfId="13818"/>
    <cellStyle name="SAPBEXstdItemX 17 3 6" xfId="18062"/>
    <cellStyle name="SAPBEXstdItemX 17 3 7" xfId="22374"/>
    <cellStyle name="SAPBEXstdItemX 17 3 8" xfId="26511"/>
    <cellStyle name="SAPBEXstdItemX 17 4" xfId="11131"/>
    <cellStyle name="SAPBEXstdItemX 17 5" xfId="13081"/>
    <cellStyle name="SAPBEXstdItemX 17 6" xfId="17361"/>
    <cellStyle name="SAPBEXstdItemX 17 7" xfId="21656"/>
    <cellStyle name="SAPBEXstdItemX 17 8" xfId="25850"/>
    <cellStyle name="SAPBEXstdItemX 18" xfId="3195"/>
    <cellStyle name="SAPBEXstdItemX 18 2" xfId="5524"/>
    <cellStyle name="SAPBEXstdItemX 18 2 2" xfId="6792"/>
    <cellStyle name="SAPBEXstdItemX 18 2 2 2" xfId="10205"/>
    <cellStyle name="SAPBEXstdItemX 18 2 2 3" xfId="15180"/>
    <cellStyle name="SAPBEXstdItemX 18 2 2 4" xfId="19435"/>
    <cellStyle name="SAPBEXstdItemX 18 2 2 5" xfId="23699"/>
    <cellStyle name="SAPBEXstdItemX 18 2 2 6" xfId="27823"/>
    <cellStyle name="SAPBEXstdItemX 18 2 3" xfId="8030"/>
    <cellStyle name="SAPBEXstdItemX 18 2 3 2" xfId="8755"/>
    <cellStyle name="SAPBEXstdItemX 18 2 3 3" xfId="16417"/>
    <cellStyle name="SAPBEXstdItemX 18 2 3 4" xfId="20664"/>
    <cellStyle name="SAPBEXstdItemX 18 2 3 5" xfId="24923"/>
    <cellStyle name="SAPBEXstdItemX 18 2 3 6" xfId="29030"/>
    <cellStyle name="SAPBEXstdItemX 18 2 4" xfId="10469"/>
    <cellStyle name="SAPBEXstdItemX 18 2 5" xfId="13926"/>
    <cellStyle name="SAPBEXstdItemX 18 2 6" xfId="18169"/>
    <cellStyle name="SAPBEXstdItemX 18 2 7" xfId="22482"/>
    <cellStyle name="SAPBEXstdItemX 18 2 8" xfId="26618"/>
    <cellStyle name="SAPBEXstdItemX 18 3" xfId="5416"/>
    <cellStyle name="SAPBEXstdItemX 18 3 2" xfId="6686"/>
    <cellStyle name="SAPBEXstdItemX 18 3 2 2" xfId="4600"/>
    <cellStyle name="SAPBEXstdItemX 18 3 2 3" xfId="15075"/>
    <cellStyle name="SAPBEXstdItemX 18 3 2 4" xfId="19330"/>
    <cellStyle name="SAPBEXstdItemX 18 3 2 5" xfId="23594"/>
    <cellStyle name="SAPBEXstdItemX 18 3 2 6" xfId="27718"/>
    <cellStyle name="SAPBEXstdItemX 18 3 3" xfId="7924"/>
    <cellStyle name="SAPBEXstdItemX 18 3 3 2" xfId="12115"/>
    <cellStyle name="SAPBEXstdItemX 18 3 3 3" xfId="16311"/>
    <cellStyle name="SAPBEXstdItemX 18 3 3 4" xfId="20558"/>
    <cellStyle name="SAPBEXstdItemX 18 3 3 5" xfId="24817"/>
    <cellStyle name="SAPBEXstdItemX 18 3 3 6" xfId="28924"/>
    <cellStyle name="SAPBEXstdItemX 18 3 4" xfId="9392"/>
    <cellStyle name="SAPBEXstdItemX 18 3 5" xfId="13819"/>
    <cellStyle name="SAPBEXstdItemX 18 3 6" xfId="18063"/>
    <cellStyle name="SAPBEXstdItemX 18 3 7" xfId="22375"/>
    <cellStyle name="SAPBEXstdItemX 18 3 8" xfId="26512"/>
    <cellStyle name="SAPBEXstdItemX 18 4" xfId="10165"/>
    <cellStyle name="SAPBEXstdItemX 18 5" xfId="13082"/>
    <cellStyle name="SAPBEXstdItemX 18 6" xfId="17362"/>
    <cellStyle name="SAPBEXstdItemX 18 7" xfId="21657"/>
    <cellStyle name="SAPBEXstdItemX 18 8" xfId="25851"/>
    <cellStyle name="SAPBEXstdItemX 19" xfId="3244"/>
    <cellStyle name="SAPBEXstdItemX 19 2" xfId="5523"/>
    <cellStyle name="SAPBEXstdItemX 19 2 2" xfId="6791"/>
    <cellStyle name="SAPBEXstdItemX 19 2 2 2" xfId="11169"/>
    <cellStyle name="SAPBEXstdItemX 19 2 2 3" xfId="15179"/>
    <cellStyle name="SAPBEXstdItemX 19 2 2 4" xfId="19434"/>
    <cellStyle name="SAPBEXstdItemX 19 2 2 5" xfId="23698"/>
    <cellStyle name="SAPBEXstdItemX 19 2 2 6" xfId="27822"/>
    <cellStyle name="SAPBEXstdItemX 19 2 3" xfId="8029"/>
    <cellStyle name="SAPBEXstdItemX 19 2 3 2" xfId="12129"/>
    <cellStyle name="SAPBEXstdItemX 19 2 3 3" xfId="16416"/>
    <cellStyle name="SAPBEXstdItemX 19 2 3 4" xfId="20663"/>
    <cellStyle name="SAPBEXstdItemX 19 2 3 5" xfId="24922"/>
    <cellStyle name="SAPBEXstdItemX 19 2 3 6" xfId="29029"/>
    <cellStyle name="SAPBEXstdItemX 19 2 4" xfId="9448"/>
    <cellStyle name="SAPBEXstdItemX 19 2 5" xfId="13925"/>
    <cellStyle name="SAPBEXstdItemX 19 2 6" xfId="18168"/>
    <cellStyle name="SAPBEXstdItemX 19 2 7" xfId="22481"/>
    <cellStyle name="SAPBEXstdItemX 19 2 8" xfId="26617"/>
    <cellStyle name="SAPBEXstdItemX 19 3" xfId="5417"/>
    <cellStyle name="SAPBEXstdItemX 19 3 2" xfId="6687"/>
    <cellStyle name="SAPBEXstdItemX 19 3 2 2" xfId="11902"/>
    <cellStyle name="SAPBEXstdItemX 19 3 2 3" xfId="15076"/>
    <cellStyle name="SAPBEXstdItemX 19 3 2 4" xfId="19331"/>
    <cellStyle name="SAPBEXstdItemX 19 3 2 5" xfId="23595"/>
    <cellStyle name="SAPBEXstdItemX 19 3 2 6" xfId="27719"/>
    <cellStyle name="SAPBEXstdItemX 19 3 3" xfId="7925"/>
    <cellStyle name="SAPBEXstdItemX 19 3 3 2" xfId="8757"/>
    <cellStyle name="SAPBEXstdItemX 19 3 3 3" xfId="16312"/>
    <cellStyle name="SAPBEXstdItemX 19 3 3 4" xfId="20559"/>
    <cellStyle name="SAPBEXstdItemX 19 3 3 5" xfId="24818"/>
    <cellStyle name="SAPBEXstdItemX 19 3 3 6" xfId="28925"/>
    <cellStyle name="SAPBEXstdItemX 19 3 4" xfId="9739"/>
    <cellStyle name="SAPBEXstdItemX 19 3 5" xfId="13820"/>
    <cellStyle name="SAPBEXstdItemX 19 3 6" xfId="18064"/>
    <cellStyle name="SAPBEXstdItemX 19 3 7" xfId="22376"/>
    <cellStyle name="SAPBEXstdItemX 19 3 8" xfId="26513"/>
    <cellStyle name="SAPBEXstdItemX 19 4" xfId="4495"/>
    <cellStyle name="SAPBEXstdItemX 19 5" xfId="13083"/>
    <cellStyle name="SAPBEXstdItemX 19 6" xfId="17363"/>
    <cellStyle name="SAPBEXstdItemX 19 7" xfId="21658"/>
    <cellStyle name="SAPBEXstdItemX 19 8" xfId="25852"/>
    <cellStyle name="SAPBEXstdItemX 2" xfId="3650"/>
    <cellStyle name="SAPBEXstdItemX 2 2" xfId="5522"/>
    <cellStyle name="SAPBEXstdItemX 2 2 2" xfId="6790"/>
    <cellStyle name="SAPBEXstdItemX 2 2 2 2" xfId="12027"/>
    <cellStyle name="SAPBEXstdItemX 2 2 2 3" xfId="15178"/>
    <cellStyle name="SAPBEXstdItemX 2 2 2 4" xfId="19433"/>
    <cellStyle name="SAPBEXstdItemX 2 2 2 5" xfId="23697"/>
    <cellStyle name="SAPBEXstdItemX 2 2 2 6" xfId="27821"/>
    <cellStyle name="SAPBEXstdItemX 2 2 3" xfId="8028"/>
    <cellStyle name="SAPBEXstdItemX 2 2 3 2" xfId="10228"/>
    <cellStyle name="SAPBEXstdItemX 2 2 3 3" xfId="16415"/>
    <cellStyle name="SAPBEXstdItemX 2 2 3 4" xfId="20662"/>
    <cellStyle name="SAPBEXstdItemX 2 2 3 5" xfId="24921"/>
    <cellStyle name="SAPBEXstdItemX 2 2 3 6" xfId="29028"/>
    <cellStyle name="SAPBEXstdItemX 2 2 4" xfId="10759"/>
    <cellStyle name="SAPBEXstdItemX 2 2 5" xfId="13924"/>
    <cellStyle name="SAPBEXstdItemX 2 2 6" xfId="18167"/>
    <cellStyle name="SAPBEXstdItemX 2 2 7" xfId="22480"/>
    <cellStyle name="SAPBEXstdItemX 2 2 8" xfId="26616"/>
    <cellStyle name="SAPBEXstdItemX 2 3" xfId="5418"/>
    <cellStyle name="SAPBEXstdItemX 2 3 2" xfId="6688"/>
    <cellStyle name="SAPBEXstdItemX 2 3 2 2" xfId="10628"/>
    <cellStyle name="SAPBEXstdItemX 2 3 2 3" xfId="15077"/>
    <cellStyle name="SAPBEXstdItemX 2 3 2 4" xfId="19332"/>
    <cellStyle name="SAPBEXstdItemX 2 3 2 5" xfId="23596"/>
    <cellStyle name="SAPBEXstdItemX 2 3 2 6" xfId="27720"/>
    <cellStyle name="SAPBEXstdItemX 2 3 3" xfId="7926"/>
    <cellStyle name="SAPBEXstdItemX 2 3 3 2" xfId="9486"/>
    <cellStyle name="SAPBEXstdItemX 2 3 3 3" xfId="16313"/>
    <cellStyle name="SAPBEXstdItemX 2 3 3 4" xfId="20560"/>
    <cellStyle name="SAPBEXstdItemX 2 3 3 5" xfId="24819"/>
    <cellStyle name="SAPBEXstdItemX 2 3 3 6" xfId="28926"/>
    <cellStyle name="SAPBEXstdItemX 2 3 4" xfId="9595"/>
    <cellStyle name="SAPBEXstdItemX 2 3 5" xfId="13821"/>
    <cellStyle name="SAPBEXstdItemX 2 3 6" xfId="18065"/>
    <cellStyle name="SAPBEXstdItemX 2 3 7" xfId="22377"/>
    <cellStyle name="SAPBEXstdItemX 2 3 8" xfId="26514"/>
    <cellStyle name="SAPBEXstdItemX 2 4" xfId="11874"/>
    <cellStyle name="SAPBEXstdItemX 2 5" xfId="13084"/>
    <cellStyle name="SAPBEXstdItemX 2 6" xfId="17364"/>
    <cellStyle name="SAPBEXstdItemX 2 7" xfId="21659"/>
    <cellStyle name="SAPBEXstdItemX 2 8" xfId="25853"/>
    <cellStyle name="SAPBEXstdItemX 20" xfId="5533"/>
    <cellStyle name="SAPBEXstdItemX 20 2" xfId="6801"/>
    <cellStyle name="SAPBEXstdItemX 20 2 2" xfId="8827"/>
    <cellStyle name="SAPBEXstdItemX 20 2 3" xfId="15189"/>
    <cellStyle name="SAPBEXstdItemX 20 2 4" xfId="19444"/>
    <cellStyle name="SAPBEXstdItemX 20 2 5" xfId="23708"/>
    <cellStyle name="SAPBEXstdItemX 20 2 6" xfId="27832"/>
    <cellStyle name="SAPBEXstdItemX 20 3" xfId="8039"/>
    <cellStyle name="SAPBEXstdItemX 20 3 2" xfId="11457"/>
    <cellStyle name="SAPBEXstdItemX 20 3 3" xfId="16426"/>
    <cellStyle name="SAPBEXstdItemX 20 3 4" xfId="20673"/>
    <cellStyle name="SAPBEXstdItemX 20 3 5" xfId="24932"/>
    <cellStyle name="SAPBEXstdItemX 20 3 6" xfId="29039"/>
    <cellStyle name="SAPBEXstdItemX 20 4" xfId="6068"/>
    <cellStyle name="SAPBEXstdItemX 20 5" xfId="13935"/>
    <cellStyle name="SAPBEXstdItemX 20 6" xfId="18178"/>
    <cellStyle name="SAPBEXstdItemX 20 7" xfId="22491"/>
    <cellStyle name="SAPBEXstdItemX 20 8" xfId="26627"/>
    <cellStyle name="SAPBEXstdItemX 21" xfId="5407"/>
    <cellStyle name="SAPBEXstdItemX 21 2" xfId="6677"/>
    <cellStyle name="SAPBEXstdItemX 21 2 2" xfId="4278"/>
    <cellStyle name="SAPBEXstdItemX 21 2 3" xfId="15066"/>
    <cellStyle name="SAPBEXstdItemX 21 2 4" xfId="19321"/>
    <cellStyle name="SAPBEXstdItemX 21 2 5" xfId="23585"/>
    <cellStyle name="SAPBEXstdItemX 21 2 6" xfId="27709"/>
    <cellStyle name="SAPBEXstdItemX 21 3" xfId="7915"/>
    <cellStyle name="SAPBEXstdItemX 21 3 2" xfId="11190"/>
    <cellStyle name="SAPBEXstdItemX 21 3 3" xfId="16302"/>
    <cellStyle name="SAPBEXstdItemX 21 3 4" xfId="20549"/>
    <cellStyle name="SAPBEXstdItemX 21 3 5" xfId="24808"/>
    <cellStyle name="SAPBEXstdItemX 21 3 6" xfId="28915"/>
    <cellStyle name="SAPBEXstdItemX 21 4" xfId="10865"/>
    <cellStyle name="SAPBEXstdItemX 21 5" xfId="13810"/>
    <cellStyle name="SAPBEXstdItemX 21 6" xfId="18054"/>
    <cellStyle name="SAPBEXstdItemX 21 7" xfId="22366"/>
    <cellStyle name="SAPBEXstdItemX 21 8" xfId="26503"/>
    <cellStyle name="SAPBEXstdItemX 22" xfId="11371"/>
    <cellStyle name="SAPBEXstdItemX 23" xfId="12306"/>
    <cellStyle name="SAPBEXstdItemX 24" xfId="13114"/>
    <cellStyle name="SAPBEXstdItemX 25" xfId="12447"/>
    <cellStyle name="SAPBEXstdItemX 26" xfId="21689"/>
    <cellStyle name="SAPBEXstdItemX 3" xfId="3695"/>
    <cellStyle name="SAPBEXstdItemX 3 2" xfId="5521"/>
    <cellStyle name="SAPBEXstdItemX 3 2 2" xfId="6789"/>
    <cellStyle name="SAPBEXstdItemX 3 2 2 2" xfId="11434"/>
    <cellStyle name="SAPBEXstdItemX 3 2 2 3" xfId="15177"/>
    <cellStyle name="SAPBEXstdItemX 3 2 2 4" xfId="19432"/>
    <cellStyle name="SAPBEXstdItemX 3 2 2 5" xfId="23696"/>
    <cellStyle name="SAPBEXstdItemX 3 2 2 6" xfId="27820"/>
    <cellStyle name="SAPBEXstdItemX 3 2 3" xfId="8027"/>
    <cellStyle name="SAPBEXstdItemX 3 2 3 2" xfId="9209"/>
    <cellStyle name="SAPBEXstdItemX 3 2 3 3" xfId="16414"/>
    <cellStyle name="SAPBEXstdItemX 3 2 3 4" xfId="20661"/>
    <cellStyle name="SAPBEXstdItemX 3 2 3 5" xfId="24920"/>
    <cellStyle name="SAPBEXstdItemX 3 2 3 6" xfId="29027"/>
    <cellStyle name="SAPBEXstdItemX 3 2 4" xfId="9770"/>
    <cellStyle name="SAPBEXstdItemX 3 2 5" xfId="13923"/>
    <cellStyle name="SAPBEXstdItemX 3 2 6" xfId="18166"/>
    <cellStyle name="SAPBEXstdItemX 3 2 7" xfId="22479"/>
    <cellStyle name="SAPBEXstdItemX 3 2 8" xfId="26615"/>
    <cellStyle name="SAPBEXstdItemX 3 3" xfId="5419"/>
    <cellStyle name="SAPBEXstdItemX 3 3 2" xfId="6689"/>
    <cellStyle name="SAPBEXstdItemX 3 3 2 2" xfId="10302"/>
    <cellStyle name="SAPBEXstdItemX 3 3 2 3" xfId="15078"/>
    <cellStyle name="SAPBEXstdItemX 3 3 2 4" xfId="19333"/>
    <cellStyle name="SAPBEXstdItemX 3 3 2 5" xfId="23597"/>
    <cellStyle name="SAPBEXstdItemX 3 3 2 6" xfId="27721"/>
    <cellStyle name="SAPBEXstdItemX 3 3 3" xfId="7927"/>
    <cellStyle name="SAPBEXstdItemX 3 3 3 2" xfId="10325"/>
    <cellStyle name="SAPBEXstdItemX 3 3 3 3" xfId="16314"/>
    <cellStyle name="SAPBEXstdItemX 3 3 3 4" xfId="20561"/>
    <cellStyle name="SAPBEXstdItemX 3 3 3 5" xfId="24820"/>
    <cellStyle name="SAPBEXstdItemX 3 3 3 6" xfId="28927"/>
    <cellStyle name="SAPBEXstdItemX 3 3 4" xfId="4199"/>
    <cellStyle name="SAPBEXstdItemX 3 3 5" xfId="13822"/>
    <cellStyle name="SAPBEXstdItemX 3 3 6" xfId="18066"/>
    <cellStyle name="SAPBEXstdItemX 3 3 7" xfId="22378"/>
    <cellStyle name="SAPBEXstdItemX 3 3 8" xfId="26515"/>
    <cellStyle name="SAPBEXstdItemX 3 4" xfId="9433"/>
    <cellStyle name="SAPBEXstdItemX 3 5" xfId="13085"/>
    <cellStyle name="SAPBEXstdItemX 3 6" xfId="17365"/>
    <cellStyle name="SAPBEXstdItemX 3 7" xfId="21660"/>
    <cellStyle name="SAPBEXstdItemX 3 8" xfId="25854"/>
    <cellStyle name="SAPBEXstdItemX 4" xfId="3518"/>
    <cellStyle name="SAPBEXstdItemX 4 2" xfId="5520"/>
    <cellStyle name="SAPBEXstdItemX 4 2 2" xfId="6788"/>
    <cellStyle name="SAPBEXstdItemX 4 2 2 2" xfId="9467"/>
    <cellStyle name="SAPBEXstdItemX 4 2 2 3" xfId="15176"/>
    <cellStyle name="SAPBEXstdItemX 4 2 2 4" xfId="19431"/>
    <cellStyle name="SAPBEXstdItemX 4 2 2 5" xfId="23695"/>
    <cellStyle name="SAPBEXstdItemX 4 2 2 6" xfId="27819"/>
    <cellStyle name="SAPBEXstdItemX 4 2 3" xfId="8026"/>
    <cellStyle name="SAPBEXstdItemX 4 2 3 2" xfId="10807"/>
    <cellStyle name="SAPBEXstdItemX 4 2 3 3" xfId="16413"/>
    <cellStyle name="SAPBEXstdItemX 4 2 3 4" xfId="20660"/>
    <cellStyle name="SAPBEXstdItemX 4 2 3 5" xfId="24919"/>
    <cellStyle name="SAPBEXstdItemX 4 2 3 6" xfId="29026"/>
    <cellStyle name="SAPBEXstdItemX 4 2 4" xfId="9390"/>
    <cellStyle name="SAPBEXstdItemX 4 2 5" xfId="13922"/>
    <cellStyle name="SAPBEXstdItemX 4 2 6" xfId="18165"/>
    <cellStyle name="SAPBEXstdItemX 4 2 7" xfId="22478"/>
    <cellStyle name="SAPBEXstdItemX 4 2 8" xfId="26614"/>
    <cellStyle name="SAPBEXstdItemX 4 3" xfId="5420"/>
    <cellStyle name="SAPBEXstdItemX 4 3 2" xfId="6690"/>
    <cellStyle name="SAPBEXstdItemX 4 3 2 2" xfId="11007"/>
    <cellStyle name="SAPBEXstdItemX 4 3 2 3" xfId="15079"/>
    <cellStyle name="SAPBEXstdItemX 4 3 2 4" xfId="19334"/>
    <cellStyle name="SAPBEXstdItemX 4 3 2 5" xfId="23598"/>
    <cellStyle name="SAPBEXstdItemX 4 3 2 6" xfId="27722"/>
    <cellStyle name="SAPBEXstdItemX 4 3 3" xfId="7928"/>
    <cellStyle name="SAPBEXstdItemX 4 3 3 2" xfId="10383"/>
    <cellStyle name="SAPBEXstdItemX 4 3 3 3" xfId="16315"/>
    <cellStyle name="SAPBEXstdItemX 4 3 3 4" xfId="20562"/>
    <cellStyle name="SAPBEXstdItemX 4 3 3 5" xfId="24821"/>
    <cellStyle name="SAPBEXstdItemX 4 3 3 6" xfId="28928"/>
    <cellStyle name="SAPBEXstdItemX 4 3 4" xfId="10471"/>
    <cellStyle name="SAPBEXstdItemX 4 3 5" xfId="13823"/>
    <cellStyle name="SAPBEXstdItemX 4 3 6" xfId="18067"/>
    <cellStyle name="SAPBEXstdItemX 4 3 7" xfId="22379"/>
    <cellStyle name="SAPBEXstdItemX 4 3 8" xfId="26516"/>
    <cellStyle name="SAPBEXstdItemX 4 4" xfId="11609"/>
    <cellStyle name="SAPBEXstdItemX 4 5" xfId="13086"/>
    <cellStyle name="SAPBEXstdItemX 4 6" xfId="17366"/>
    <cellStyle name="SAPBEXstdItemX 4 7" xfId="21661"/>
    <cellStyle name="SAPBEXstdItemX 4 8" xfId="25855"/>
    <cellStyle name="SAPBEXstdItemX 5" xfId="3560"/>
    <cellStyle name="SAPBEXstdItemX 5 2" xfId="5519"/>
    <cellStyle name="SAPBEXstdItemX 5 2 2" xfId="6787"/>
    <cellStyle name="SAPBEXstdItemX 5 2 2 2" xfId="10778"/>
    <cellStyle name="SAPBEXstdItemX 5 2 2 3" xfId="15175"/>
    <cellStyle name="SAPBEXstdItemX 5 2 2 4" xfId="19430"/>
    <cellStyle name="SAPBEXstdItemX 5 2 2 5" xfId="23694"/>
    <cellStyle name="SAPBEXstdItemX 5 2 2 6" xfId="27818"/>
    <cellStyle name="SAPBEXstdItemX 5 2 3" xfId="8025"/>
    <cellStyle name="SAPBEXstdItemX 5 2 3 2" xfId="9163"/>
    <cellStyle name="SAPBEXstdItemX 5 2 3 3" xfId="16412"/>
    <cellStyle name="SAPBEXstdItemX 5 2 3 4" xfId="20659"/>
    <cellStyle name="SAPBEXstdItemX 5 2 3 5" xfId="24918"/>
    <cellStyle name="SAPBEXstdItemX 5 2 3 6" xfId="29025"/>
    <cellStyle name="SAPBEXstdItemX 5 2 4" xfId="11836"/>
    <cellStyle name="SAPBEXstdItemX 5 2 5" xfId="13921"/>
    <cellStyle name="SAPBEXstdItemX 5 2 6" xfId="18164"/>
    <cellStyle name="SAPBEXstdItemX 5 2 7" xfId="22477"/>
    <cellStyle name="SAPBEXstdItemX 5 2 8" xfId="26613"/>
    <cellStyle name="SAPBEXstdItemX 5 3" xfId="5421"/>
    <cellStyle name="SAPBEXstdItemX 5 3 2" xfId="6691"/>
    <cellStyle name="SAPBEXstdItemX 5 3 2 2" xfId="3950"/>
    <cellStyle name="SAPBEXstdItemX 5 3 2 3" xfId="15080"/>
    <cellStyle name="SAPBEXstdItemX 5 3 2 4" xfId="19335"/>
    <cellStyle name="SAPBEXstdItemX 5 3 2 5" xfId="23599"/>
    <cellStyle name="SAPBEXstdItemX 5 3 2 6" xfId="27723"/>
    <cellStyle name="SAPBEXstdItemX 5 3 3" xfId="7929"/>
    <cellStyle name="SAPBEXstdItemX 5 3 3 2" xfId="9504"/>
    <cellStyle name="SAPBEXstdItemX 5 3 3 3" xfId="16316"/>
    <cellStyle name="SAPBEXstdItemX 5 3 3 4" xfId="20563"/>
    <cellStyle name="SAPBEXstdItemX 5 3 3 5" xfId="24822"/>
    <cellStyle name="SAPBEXstdItemX 5 3 3 6" xfId="28929"/>
    <cellStyle name="SAPBEXstdItemX 5 3 4" xfId="8685"/>
    <cellStyle name="SAPBEXstdItemX 5 3 5" xfId="13824"/>
    <cellStyle name="SAPBEXstdItemX 5 3 6" xfId="18068"/>
    <cellStyle name="SAPBEXstdItemX 5 3 7" xfId="22380"/>
    <cellStyle name="SAPBEXstdItemX 5 3 8" xfId="26517"/>
    <cellStyle name="SAPBEXstdItemX 5 4" xfId="4465"/>
    <cellStyle name="SAPBEXstdItemX 5 5" xfId="13087"/>
    <cellStyle name="SAPBEXstdItemX 5 6" xfId="17367"/>
    <cellStyle name="SAPBEXstdItemX 5 7" xfId="21662"/>
    <cellStyle name="SAPBEXstdItemX 5 8" xfId="25856"/>
    <cellStyle name="SAPBEXstdItemX 6" xfId="3675"/>
    <cellStyle name="SAPBEXstdItemX 6 2" xfId="5518"/>
    <cellStyle name="SAPBEXstdItemX 6 2 2" xfId="6786"/>
    <cellStyle name="SAPBEXstdItemX 6 2 2 2" xfId="9811"/>
    <cellStyle name="SAPBEXstdItemX 6 2 2 3" xfId="15174"/>
    <cellStyle name="SAPBEXstdItemX 6 2 2 4" xfId="19429"/>
    <cellStyle name="SAPBEXstdItemX 6 2 2 5" xfId="23693"/>
    <cellStyle name="SAPBEXstdItemX 6 2 2 6" xfId="27817"/>
    <cellStyle name="SAPBEXstdItemX 6 2 3" xfId="8024"/>
    <cellStyle name="SAPBEXstdItemX 6 2 3 2" xfId="11715"/>
    <cellStyle name="SAPBEXstdItemX 6 2 3 3" xfId="16411"/>
    <cellStyle name="SAPBEXstdItemX 6 2 3 4" xfId="20658"/>
    <cellStyle name="SAPBEXstdItemX 6 2 3 5" xfId="24917"/>
    <cellStyle name="SAPBEXstdItemX 6 2 3 6" xfId="29024"/>
    <cellStyle name="SAPBEXstdItemX 6 2 4" xfId="11980"/>
    <cellStyle name="SAPBEXstdItemX 6 2 5" xfId="13920"/>
    <cellStyle name="SAPBEXstdItemX 6 2 6" xfId="18163"/>
    <cellStyle name="SAPBEXstdItemX 6 2 7" xfId="22476"/>
    <cellStyle name="SAPBEXstdItemX 6 2 8" xfId="26612"/>
    <cellStyle name="SAPBEXstdItemX 6 3" xfId="5422"/>
    <cellStyle name="SAPBEXstdItemX 6 3 2" xfId="6692"/>
    <cellStyle name="SAPBEXstdItemX 6 3 2 2" xfId="9042"/>
    <cellStyle name="SAPBEXstdItemX 6 3 2 3" xfId="15081"/>
    <cellStyle name="SAPBEXstdItemX 6 3 2 4" xfId="19336"/>
    <cellStyle name="SAPBEXstdItemX 6 3 2 5" xfId="23600"/>
    <cellStyle name="SAPBEXstdItemX 6 3 2 6" xfId="27724"/>
    <cellStyle name="SAPBEXstdItemX 6 3 3" xfId="7930"/>
    <cellStyle name="SAPBEXstdItemX 6 3 3 2" xfId="10226"/>
    <cellStyle name="SAPBEXstdItemX 6 3 3 3" xfId="16317"/>
    <cellStyle name="SAPBEXstdItemX 6 3 3 4" xfId="20564"/>
    <cellStyle name="SAPBEXstdItemX 6 3 3 5" xfId="24823"/>
    <cellStyle name="SAPBEXstdItemX 6 3 3 6" xfId="28930"/>
    <cellStyle name="SAPBEXstdItemX 6 3 4" xfId="8853"/>
    <cellStyle name="SAPBEXstdItemX 6 3 5" xfId="13825"/>
    <cellStyle name="SAPBEXstdItemX 6 3 6" xfId="18069"/>
    <cellStyle name="SAPBEXstdItemX 6 3 7" xfId="22381"/>
    <cellStyle name="SAPBEXstdItemX 6 3 8" xfId="26518"/>
    <cellStyle name="SAPBEXstdItemX 6 4" xfId="3953"/>
    <cellStyle name="SAPBEXstdItemX 6 5" xfId="13088"/>
    <cellStyle name="SAPBEXstdItemX 6 6" xfId="17368"/>
    <cellStyle name="SAPBEXstdItemX 6 7" xfId="21663"/>
    <cellStyle name="SAPBEXstdItemX 6 8" xfId="25857"/>
    <cellStyle name="SAPBEXstdItemX 7" xfId="3551"/>
    <cellStyle name="SAPBEXstdItemX 7 2" xfId="5517"/>
    <cellStyle name="SAPBEXstdItemX 7 2 2" xfId="6785"/>
    <cellStyle name="SAPBEXstdItemX 7 2 2 2" xfId="9044"/>
    <cellStyle name="SAPBEXstdItemX 7 2 2 3" xfId="15173"/>
    <cellStyle name="SAPBEXstdItemX 7 2 2 4" xfId="19428"/>
    <cellStyle name="SAPBEXstdItemX 7 2 2 5" xfId="23692"/>
    <cellStyle name="SAPBEXstdItemX 7 2 2 6" xfId="27816"/>
    <cellStyle name="SAPBEXstdItemX 7 2 3" xfId="8023"/>
    <cellStyle name="SAPBEXstdItemX 7 2 3 2" xfId="4339"/>
    <cellStyle name="SAPBEXstdItemX 7 2 3 3" xfId="16410"/>
    <cellStyle name="SAPBEXstdItemX 7 2 3 4" xfId="20657"/>
    <cellStyle name="SAPBEXstdItemX 7 2 3 5" xfId="24916"/>
    <cellStyle name="SAPBEXstdItemX 7 2 3 6" xfId="29023"/>
    <cellStyle name="SAPBEXstdItemX 7 2 4" xfId="9306"/>
    <cellStyle name="SAPBEXstdItemX 7 2 5" xfId="13919"/>
    <cellStyle name="SAPBEXstdItemX 7 2 6" xfId="18162"/>
    <cellStyle name="SAPBEXstdItemX 7 2 7" xfId="22475"/>
    <cellStyle name="SAPBEXstdItemX 7 2 8" xfId="26611"/>
    <cellStyle name="SAPBEXstdItemX 7 3" xfId="5423"/>
    <cellStyle name="SAPBEXstdItemX 7 3 2" xfId="6693"/>
    <cellStyle name="SAPBEXstdItemX 7 3 2 2" xfId="4601"/>
    <cellStyle name="SAPBEXstdItemX 7 3 2 3" xfId="15082"/>
    <cellStyle name="SAPBEXstdItemX 7 3 2 4" xfId="19337"/>
    <cellStyle name="SAPBEXstdItemX 7 3 2 5" xfId="23601"/>
    <cellStyle name="SAPBEXstdItemX 7 3 2 6" xfId="27725"/>
    <cellStyle name="SAPBEXstdItemX 7 3 3" xfId="7931"/>
    <cellStyle name="SAPBEXstdItemX 7 3 3 2" xfId="12116"/>
    <cellStyle name="SAPBEXstdItemX 7 3 3 3" xfId="16318"/>
    <cellStyle name="SAPBEXstdItemX 7 3 3 4" xfId="20565"/>
    <cellStyle name="SAPBEXstdItemX 7 3 3 5" xfId="24824"/>
    <cellStyle name="SAPBEXstdItemX 7 3 3 6" xfId="28931"/>
    <cellStyle name="SAPBEXstdItemX 7 3 4" xfId="10554"/>
    <cellStyle name="SAPBEXstdItemX 7 3 5" xfId="13826"/>
    <cellStyle name="SAPBEXstdItemX 7 3 6" xfId="18070"/>
    <cellStyle name="SAPBEXstdItemX 7 3 7" xfId="22382"/>
    <cellStyle name="SAPBEXstdItemX 7 3 8" xfId="26519"/>
    <cellStyle name="SAPBEXstdItemX 7 4" xfId="11293"/>
    <cellStyle name="SAPBEXstdItemX 7 5" xfId="13089"/>
    <cellStyle name="SAPBEXstdItemX 7 6" xfId="17369"/>
    <cellStyle name="SAPBEXstdItemX 7 7" xfId="21664"/>
    <cellStyle name="SAPBEXstdItemX 7 8" xfId="25858"/>
    <cellStyle name="SAPBEXstdItemX 8" xfId="3403"/>
    <cellStyle name="SAPBEXstdItemX 8 2" xfId="5516"/>
    <cellStyle name="SAPBEXstdItemX 8 2 2" xfId="6784"/>
    <cellStyle name="SAPBEXstdItemX 8 2 2 2" xfId="10039"/>
    <cellStyle name="SAPBEXstdItemX 8 2 2 3" xfId="15172"/>
    <cellStyle name="SAPBEXstdItemX 8 2 2 4" xfId="19427"/>
    <cellStyle name="SAPBEXstdItemX 8 2 2 5" xfId="23691"/>
    <cellStyle name="SAPBEXstdItemX 8 2 2 6" xfId="27815"/>
    <cellStyle name="SAPBEXstdItemX 8 2 3" xfId="8022"/>
    <cellStyle name="SAPBEXstdItemX 8 2 3 2" xfId="10938"/>
    <cellStyle name="SAPBEXstdItemX 8 2 3 3" xfId="16409"/>
    <cellStyle name="SAPBEXstdItemX 8 2 3 4" xfId="20656"/>
    <cellStyle name="SAPBEXstdItemX 8 2 3 5" xfId="24915"/>
    <cellStyle name="SAPBEXstdItemX 8 2 3 6" xfId="29022"/>
    <cellStyle name="SAPBEXstdItemX 8 2 4" xfId="10610"/>
    <cellStyle name="SAPBEXstdItemX 8 2 5" xfId="13918"/>
    <cellStyle name="SAPBEXstdItemX 8 2 6" xfId="18161"/>
    <cellStyle name="SAPBEXstdItemX 8 2 7" xfId="22474"/>
    <cellStyle name="SAPBEXstdItemX 8 2 8" xfId="26610"/>
    <cellStyle name="SAPBEXstdItemX 8 3" xfId="5424"/>
    <cellStyle name="SAPBEXstdItemX 8 3 2" xfId="6694"/>
    <cellStyle name="SAPBEXstdItemX 8 3 2 2" xfId="10776"/>
    <cellStyle name="SAPBEXstdItemX 8 3 2 3" xfId="15083"/>
    <cellStyle name="SAPBEXstdItemX 8 3 2 4" xfId="19338"/>
    <cellStyle name="SAPBEXstdItemX 8 3 2 5" xfId="23602"/>
    <cellStyle name="SAPBEXstdItemX 8 3 2 6" xfId="27726"/>
    <cellStyle name="SAPBEXstdItemX 8 3 3" xfId="7932"/>
    <cellStyle name="SAPBEXstdItemX 8 3 3 2" xfId="11924"/>
    <cellStyle name="SAPBEXstdItemX 8 3 3 3" xfId="16319"/>
    <cellStyle name="SAPBEXstdItemX 8 3 3 4" xfId="20566"/>
    <cellStyle name="SAPBEXstdItemX 8 3 3 5" xfId="24825"/>
    <cellStyle name="SAPBEXstdItemX 8 3 3 6" xfId="28932"/>
    <cellStyle name="SAPBEXstdItemX 8 3 4" xfId="9738"/>
    <cellStyle name="SAPBEXstdItemX 8 3 5" xfId="13827"/>
    <cellStyle name="SAPBEXstdItemX 8 3 6" xfId="18071"/>
    <cellStyle name="SAPBEXstdItemX 8 3 7" xfId="22383"/>
    <cellStyle name="SAPBEXstdItemX 8 3 8" xfId="26520"/>
    <cellStyle name="SAPBEXstdItemX 8 4" xfId="4496"/>
    <cellStyle name="SAPBEXstdItemX 8 5" xfId="13090"/>
    <cellStyle name="SAPBEXstdItemX 8 6" xfId="17370"/>
    <cellStyle name="SAPBEXstdItemX 8 7" xfId="21665"/>
    <cellStyle name="SAPBEXstdItemX 8 8" xfId="25859"/>
    <cellStyle name="SAPBEXstdItemX 9" xfId="3213"/>
    <cellStyle name="SAPBEXstdItemX 9 2" xfId="5515"/>
    <cellStyle name="SAPBEXstdItemX 9 2 2" xfId="6783"/>
    <cellStyle name="SAPBEXstdItemX 9 2 2 2" xfId="10899"/>
    <cellStyle name="SAPBEXstdItemX 9 2 2 3" xfId="15171"/>
    <cellStyle name="SAPBEXstdItemX 9 2 2 4" xfId="19426"/>
    <cellStyle name="SAPBEXstdItemX 9 2 2 5" xfId="23690"/>
    <cellStyle name="SAPBEXstdItemX 9 2 2 6" xfId="27814"/>
    <cellStyle name="SAPBEXstdItemX 9 2 3" xfId="8021"/>
    <cellStyle name="SAPBEXstdItemX 9 2 3 2" xfId="9067"/>
    <cellStyle name="SAPBEXstdItemX 9 2 3 3" xfId="16408"/>
    <cellStyle name="SAPBEXstdItemX 9 2 3 4" xfId="20655"/>
    <cellStyle name="SAPBEXstdItemX 9 2 3 5" xfId="24914"/>
    <cellStyle name="SAPBEXstdItemX 9 2 3 6" xfId="29021"/>
    <cellStyle name="SAPBEXstdItemX 9 2 4" xfId="11884"/>
    <cellStyle name="SAPBEXstdItemX 9 2 5" xfId="13917"/>
    <cellStyle name="SAPBEXstdItemX 9 2 6" xfId="18160"/>
    <cellStyle name="SAPBEXstdItemX 9 2 7" xfId="22473"/>
    <cellStyle name="SAPBEXstdItemX 9 2 8" xfId="26609"/>
    <cellStyle name="SAPBEXstdItemX 9 3" xfId="5425"/>
    <cellStyle name="SAPBEXstdItemX 9 3 2" xfId="6695"/>
    <cellStyle name="SAPBEXstdItemX 9 3 2 2" xfId="9466"/>
    <cellStyle name="SAPBEXstdItemX 9 3 2 3" xfId="15084"/>
    <cellStyle name="SAPBEXstdItemX 9 3 2 4" xfId="19339"/>
    <cellStyle name="SAPBEXstdItemX 9 3 2 5" xfId="23603"/>
    <cellStyle name="SAPBEXstdItemX 9 3 2 6" xfId="27727"/>
    <cellStyle name="SAPBEXstdItemX 9 3 3" xfId="7933"/>
    <cellStyle name="SAPBEXstdItemX 9 3 3 2" xfId="4238"/>
    <cellStyle name="SAPBEXstdItemX 9 3 3 3" xfId="16320"/>
    <cellStyle name="SAPBEXstdItemX 9 3 3 4" xfId="20567"/>
    <cellStyle name="SAPBEXstdItemX 9 3 3 5" xfId="24826"/>
    <cellStyle name="SAPBEXstdItemX 9 3 3 6" xfId="28933"/>
    <cellStyle name="SAPBEXstdItemX 9 3 4" xfId="4359"/>
    <cellStyle name="SAPBEXstdItemX 9 3 5" xfId="13828"/>
    <cellStyle name="SAPBEXstdItemX 9 3 6" xfId="18072"/>
    <cellStyle name="SAPBEXstdItemX 9 3 7" xfId="22384"/>
    <cellStyle name="SAPBEXstdItemX 9 3 8" xfId="26521"/>
    <cellStyle name="SAPBEXstdItemX 9 4" xfId="10747"/>
    <cellStyle name="SAPBEXstdItemX 9 5" xfId="13091"/>
    <cellStyle name="SAPBEXstdItemX 9 6" xfId="17371"/>
    <cellStyle name="SAPBEXstdItemX 9 7" xfId="21666"/>
    <cellStyle name="SAPBEXstdItemX 9 8" xfId="25860"/>
    <cellStyle name="SAPBEXsubData" xfId="3682"/>
    <cellStyle name="SAPBEXsubDataEmph" xfId="3270"/>
    <cellStyle name="SAPBEXsubItem" xfId="3779"/>
    <cellStyle name="SAPBEXtitle" xfId="145"/>
    <cellStyle name="SAPBEXtitle 2" xfId="3027"/>
    <cellStyle name="SAPBEXunassignedItem" xfId="3354"/>
    <cellStyle name="SAPBEXunassignedItem 2" xfId="5426"/>
    <cellStyle name="SAPBEXunassignedItem 2 10" xfId="22385"/>
    <cellStyle name="SAPBEXunassignedItem 2 11" xfId="26522"/>
    <cellStyle name="SAPBEXunassignedItem 2 2" xfId="6696"/>
    <cellStyle name="SAPBEXunassignedItem 2 2 2" xfId="7407"/>
    <cellStyle name="SAPBEXunassignedItem 2 2 2 2" xfId="24301"/>
    <cellStyle name="SAPBEXunassignedItem 2 3" xfId="7934"/>
    <cellStyle name="SAPBEXunassignedItem 2 3 2" xfId="11455"/>
    <cellStyle name="SAPBEXunassignedItem 2 3 3" xfId="16321"/>
    <cellStyle name="SAPBEXunassignedItem 2 3 4" xfId="20568"/>
    <cellStyle name="SAPBEXunassignedItem 2 3 5" xfId="24827"/>
    <cellStyle name="SAPBEXunassignedItem 2 3 6" xfId="28934"/>
    <cellStyle name="SAPBEXunassignedItem 2 4" xfId="8565"/>
    <cellStyle name="SAPBEXunassignedItem 2 4 2" xfId="12264"/>
    <cellStyle name="SAPBEXunassignedItem 2 4 3" xfId="16952"/>
    <cellStyle name="SAPBEXunassignedItem 2 4 4" xfId="21199"/>
    <cellStyle name="SAPBEXunassignedItem 2 4 5" xfId="25457"/>
    <cellStyle name="SAPBEXunassignedItem 2 4 6" xfId="29563"/>
    <cellStyle name="SAPBEXunassignedItem 2 5" xfId="7410"/>
    <cellStyle name="SAPBEXunassignedItem 2 5 2" xfId="24303"/>
    <cellStyle name="SAPBEXunassignedItem 2 6" xfId="7322"/>
    <cellStyle name="SAPBEXunassignedItem 2 6 2" xfId="11567"/>
    <cellStyle name="SAPBEXunassignedItem 2 6 3" xfId="15710"/>
    <cellStyle name="SAPBEXunassignedItem 2 6 4" xfId="19965"/>
    <cellStyle name="SAPBEXunassignedItem 2 6 5" xfId="24229"/>
    <cellStyle name="SAPBEXunassignedItem 2 6 6" xfId="28353"/>
    <cellStyle name="SAPBEXunassignedItem 2 7" xfId="11252"/>
    <cellStyle name="SAPBEXunassignedItem 2 8" xfId="13829"/>
    <cellStyle name="SAPBEXunassignedItem 2 9" xfId="18073"/>
    <cellStyle name="SAPBEXunassignedItem 3" xfId="21669"/>
    <cellStyle name="SAPBEXundefined" xfId="146"/>
    <cellStyle name="SAPBEXundefined 10" xfId="3288"/>
    <cellStyle name="SAPBEXundefined 10 2" xfId="5513"/>
    <cellStyle name="SAPBEXundefined 10 2 2" xfId="6781"/>
    <cellStyle name="SAPBEXundefined 10 2 2 2" xfId="10629"/>
    <cellStyle name="SAPBEXundefined 10 2 2 3" xfId="15169"/>
    <cellStyle name="SAPBEXundefined 10 2 2 4" xfId="19424"/>
    <cellStyle name="SAPBEXundefined 10 2 2 5" xfId="23688"/>
    <cellStyle name="SAPBEXundefined 10 2 2 6" xfId="27812"/>
    <cellStyle name="SAPBEXundefined 10 2 3" xfId="8019"/>
    <cellStyle name="SAPBEXundefined 10 2 3 2" xfId="11933"/>
    <cellStyle name="SAPBEXundefined 10 2 3 3" xfId="16406"/>
    <cellStyle name="SAPBEXundefined 10 2 3 4" xfId="20653"/>
    <cellStyle name="SAPBEXundefined 10 2 3 5" xfId="24912"/>
    <cellStyle name="SAPBEXundefined 10 2 3 6" xfId="29019"/>
    <cellStyle name="SAPBEXundefined 10 2 4" xfId="4148"/>
    <cellStyle name="SAPBEXundefined 10 2 5" xfId="13915"/>
    <cellStyle name="SAPBEXundefined 10 2 6" xfId="18158"/>
    <cellStyle name="SAPBEXundefined 10 2 7" xfId="22471"/>
    <cellStyle name="SAPBEXundefined 10 2 8" xfId="26607"/>
    <cellStyle name="SAPBEXundefined 10 3" xfId="5428"/>
    <cellStyle name="SAPBEXundefined 10 3 2" xfId="6698"/>
    <cellStyle name="SAPBEXundefined 10 3 2 2" xfId="4708"/>
    <cellStyle name="SAPBEXundefined 10 3 2 3" xfId="15086"/>
    <cellStyle name="SAPBEXundefined 10 3 2 4" xfId="19341"/>
    <cellStyle name="SAPBEXundefined 10 3 2 5" xfId="23605"/>
    <cellStyle name="SAPBEXundefined 10 3 2 6" xfId="27729"/>
    <cellStyle name="SAPBEXundefined 10 3 3" xfId="7936"/>
    <cellStyle name="SAPBEXundefined 10 3 3 2" xfId="10666"/>
    <cellStyle name="SAPBEXundefined 10 3 3 3" xfId="16323"/>
    <cellStyle name="SAPBEXundefined 10 3 3 4" xfId="20570"/>
    <cellStyle name="SAPBEXundefined 10 3 3 5" xfId="24829"/>
    <cellStyle name="SAPBEXundefined 10 3 3 6" xfId="28936"/>
    <cellStyle name="SAPBEXundefined 10 3 4" xfId="9843"/>
    <cellStyle name="SAPBEXundefined 10 3 5" xfId="13831"/>
    <cellStyle name="SAPBEXundefined 10 3 6" xfId="18075"/>
    <cellStyle name="SAPBEXundefined 10 3 7" xfId="22387"/>
    <cellStyle name="SAPBEXundefined 10 3 8" xfId="26524"/>
    <cellStyle name="SAPBEXundefined 10 4" xfId="3915"/>
    <cellStyle name="SAPBEXundefined 10 5" xfId="13095"/>
    <cellStyle name="SAPBEXundefined 10 6" xfId="17372"/>
    <cellStyle name="SAPBEXundefined 10 7" xfId="21670"/>
    <cellStyle name="SAPBEXundefined 10 8" xfId="25861"/>
    <cellStyle name="SAPBEXundefined 11" xfId="3857"/>
    <cellStyle name="SAPBEXundefined 11 2" xfId="5512"/>
    <cellStyle name="SAPBEXundefined 11 2 2" xfId="6780"/>
    <cellStyle name="SAPBEXundefined 11 2 2 2" xfId="11904"/>
    <cellStyle name="SAPBEXundefined 11 2 2 3" xfId="15168"/>
    <cellStyle name="SAPBEXundefined 11 2 2 4" xfId="19423"/>
    <cellStyle name="SAPBEXundefined 11 2 2 5" xfId="23687"/>
    <cellStyle name="SAPBEXundefined 11 2 2 6" xfId="27811"/>
    <cellStyle name="SAPBEXundefined 11 2 3" xfId="8018"/>
    <cellStyle name="SAPBEXundefined 11 2 3 2" xfId="10077"/>
    <cellStyle name="SAPBEXundefined 11 2 3 3" xfId="16405"/>
    <cellStyle name="SAPBEXundefined 11 2 3 4" xfId="20652"/>
    <cellStyle name="SAPBEXundefined 11 2 3 5" xfId="24911"/>
    <cellStyle name="SAPBEXundefined 11 2 3 6" xfId="29018"/>
    <cellStyle name="SAPBEXundefined 11 2 4" xfId="10707"/>
    <cellStyle name="SAPBEXundefined 11 2 5" xfId="13914"/>
    <cellStyle name="SAPBEXundefined 11 2 6" xfId="18157"/>
    <cellStyle name="SAPBEXundefined 11 2 7" xfId="22470"/>
    <cellStyle name="SAPBEXundefined 11 2 8" xfId="26606"/>
    <cellStyle name="SAPBEXundefined 11 3" xfId="5429"/>
    <cellStyle name="SAPBEXundefined 11 3 2" xfId="6699"/>
    <cellStyle name="SAPBEXundefined 11 3 2 2" xfId="10203"/>
    <cellStyle name="SAPBEXundefined 11 3 2 3" xfId="15087"/>
    <cellStyle name="SAPBEXundefined 11 3 2 4" xfId="19342"/>
    <cellStyle name="SAPBEXundefined 11 3 2 5" xfId="23606"/>
    <cellStyle name="SAPBEXundefined 11 3 2 6" xfId="27730"/>
    <cellStyle name="SAPBEXundefined 11 3 3" xfId="7937"/>
    <cellStyle name="SAPBEXundefined 11 3 3 2" xfId="11355"/>
    <cellStyle name="SAPBEXundefined 11 3 3 3" xfId="16324"/>
    <cellStyle name="SAPBEXundefined 11 3 3 4" xfId="20571"/>
    <cellStyle name="SAPBEXundefined 11 3 3 5" xfId="24830"/>
    <cellStyle name="SAPBEXundefined 11 3 3 6" xfId="28937"/>
    <cellStyle name="SAPBEXundefined 11 3 4" xfId="10015"/>
    <cellStyle name="SAPBEXundefined 11 3 5" xfId="13832"/>
    <cellStyle name="SAPBEXundefined 11 3 6" xfId="18076"/>
    <cellStyle name="SAPBEXundefined 11 3 7" xfId="22388"/>
    <cellStyle name="SAPBEXundefined 11 3 8" xfId="26525"/>
    <cellStyle name="SAPBEXundefined 11 4" xfId="4497"/>
    <cellStyle name="SAPBEXundefined 11 5" xfId="13096"/>
    <cellStyle name="SAPBEXundefined 11 6" xfId="17373"/>
    <cellStyle name="SAPBEXundefined 11 7" xfId="21671"/>
    <cellStyle name="SAPBEXundefined 11 8" xfId="25862"/>
    <cellStyle name="SAPBEXundefined 12" xfId="3201"/>
    <cellStyle name="SAPBEXundefined 12 2" xfId="5511"/>
    <cellStyle name="SAPBEXundefined 12 2 2" xfId="6779"/>
    <cellStyle name="SAPBEXundefined 12 2 2 2" xfId="10906"/>
    <cellStyle name="SAPBEXundefined 12 2 2 3" xfId="15167"/>
    <cellStyle name="SAPBEXundefined 12 2 2 4" xfId="19422"/>
    <cellStyle name="SAPBEXundefined 12 2 2 5" xfId="23686"/>
    <cellStyle name="SAPBEXundefined 12 2 2 6" xfId="27810"/>
    <cellStyle name="SAPBEXundefined 12 2 3" xfId="8017"/>
    <cellStyle name="SAPBEXundefined 12 2 3 2" xfId="9640"/>
    <cellStyle name="SAPBEXundefined 12 2 3 3" xfId="16404"/>
    <cellStyle name="SAPBEXundefined 12 2 3 4" xfId="20651"/>
    <cellStyle name="SAPBEXundefined 12 2 3 5" xfId="24910"/>
    <cellStyle name="SAPBEXundefined 12 2 3 6" xfId="29017"/>
    <cellStyle name="SAPBEXundefined 12 2 4" xfId="10853"/>
    <cellStyle name="SAPBEXundefined 12 2 5" xfId="13913"/>
    <cellStyle name="SAPBEXundefined 12 2 6" xfId="18156"/>
    <cellStyle name="SAPBEXundefined 12 2 7" xfId="22469"/>
    <cellStyle name="SAPBEXundefined 12 2 8" xfId="26605"/>
    <cellStyle name="SAPBEXundefined 12 3" xfId="5430"/>
    <cellStyle name="SAPBEXundefined 12 3 2" xfId="6700"/>
    <cellStyle name="SAPBEXundefined 12 3 2 2" xfId="4602"/>
    <cellStyle name="SAPBEXundefined 12 3 2 3" xfId="15088"/>
    <cellStyle name="SAPBEXundefined 12 3 2 4" xfId="19343"/>
    <cellStyle name="SAPBEXundefined 12 3 2 5" xfId="23607"/>
    <cellStyle name="SAPBEXundefined 12 3 2 6" xfId="27731"/>
    <cellStyle name="SAPBEXundefined 12 3 3" xfId="7938"/>
    <cellStyle name="SAPBEXundefined 12 3 3 2" xfId="12117"/>
    <cellStyle name="SAPBEXundefined 12 3 3 3" xfId="16325"/>
    <cellStyle name="SAPBEXundefined 12 3 3 4" xfId="20572"/>
    <cellStyle name="SAPBEXundefined 12 3 3 5" xfId="24831"/>
    <cellStyle name="SAPBEXundefined 12 3 3 6" xfId="28938"/>
    <cellStyle name="SAPBEXundefined 12 3 4" xfId="11685"/>
    <cellStyle name="SAPBEXundefined 12 3 5" xfId="13833"/>
    <cellStyle name="SAPBEXundefined 12 3 6" xfId="18077"/>
    <cellStyle name="SAPBEXundefined 12 3 7" xfId="22389"/>
    <cellStyle name="SAPBEXundefined 12 3 8" xfId="26526"/>
    <cellStyle name="SAPBEXundefined 12 4" xfId="9585"/>
    <cellStyle name="SAPBEXundefined 12 5" xfId="13097"/>
    <cellStyle name="SAPBEXundefined 12 6" xfId="17374"/>
    <cellStyle name="SAPBEXundefined 12 7" xfId="21672"/>
    <cellStyle name="SAPBEXundefined 12 8" xfId="25863"/>
    <cellStyle name="SAPBEXundefined 13" xfId="3555"/>
    <cellStyle name="SAPBEXundefined 13 2" xfId="5510"/>
    <cellStyle name="SAPBEXundefined 13 2 2" xfId="6778"/>
    <cellStyle name="SAPBEXundefined 13 2 2 2" xfId="11661"/>
    <cellStyle name="SAPBEXundefined 13 2 2 3" xfId="15166"/>
    <cellStyle name="SAPBEXundefined 13 2 2 4" xfId="19421"/>
    <cellStyle name="SAPBEXundefined 13 2 2 5" xfId="23685"/>
    <cellStyle name="SAPBEXundefined 13 2 2 6" xfId="27809"/>
    <cellStyle name="SAPBEXundefined 13 2 3" xfId="8016"/>
    <cellStyle name="SAPBEXundefined 13 2 3 2" xfId="12139"/>
    <cellStyle name="SAPBEXundefined 13 2 3 3" xfId="16403"/>
    <cellStyle name="SAPBEXundefined 13 2 3 4" xfId="20650"/>
    <cellStyle name="SAPBEXundefined 13 2 3 5" xfId="24909"/>
    <cellStyle name="SAPBEXundefined 13 2 3 6" xfId="29016"/>
    <cellStyle name="SAPBEXundefined 13 2 4" xfId="8569"/>
    <cellStyle name="SAPBEXundefined 13 2 5" xfId="13912"/>
    <cellStyle name="SAPBEXundefined 13 2 6" xfId="18155"/>
    <cellStyle name="SAPBEXundefined 13 2 7" xfId="22468"/>
    <cellStyle name="SAPBEXundefined 13 2 8" xfId="26604"/>
    <cellStyle name="SAPBEXundefined 13 3" xfId="5431"/>
    <cellStyle name="SAPBEXundefined 13 3 2" xfId="6701"/>
    <cellStyle name="SAPBEXundefined 13 3 2 2" xfId="9614"/>
    <cellStyle name="SAPBEXundefined 13 3 2 3" xfId="15089"/>
    <cellStyle name="SAPBEXundefined 13 3 2 4" xfId="19344"/>
    <cellStyle name="SAPBEXundefined 13 3 2 5" xfId="23608"/>
    <cellStyle name="SAPBEXundefined 13 3 2 6" xfId="27732"/>
    <cellStyle name="SAPBEXundefined 13 3 3" xfId="7939"/>
    <cellStyle name="SAPBEXundefined 13 3 3 2" xfId="10799"/>
    <cellStyle name="SAPBEXundefined 13 3 3 3" xfId="16326"/>
    <cellStyle name="SAPBEXundefined 13 3 3 4" xfId="20573"/>
    <cellStyle name="SAPBEXundefined 13 3 3 5" xfId="24832"/>
    <cellStyle name="SAPBEXundefined 13 3 3 6" xfId="28939"/>
    <cellStyle name="SAPBEXundefined 13 3 4" xfId="10974"/>
    <cellStyle name="SAPBEXundefined 13 3 5" xfId="13834"/>
    <cellStyle name="SAPBEXundefined 13 3 6" xfId="18078"/>
    <cellStyle name="SAPBEXundefined 13 3 7" xfId="22390"/>
    <cellStyle name="SAPBEXundefined 13 3 8" xfId="26527"/>
    <cellStyle name="SAPBEXundefined 13 4" xfId="11266"/>
    <cellStyle name="SAPBEXundefined 13 5" xfId="13098"/>
    <cellStyle name="SAPBEXundefined 13 6" xfId="17375"/>
    <cellStyle name="SAPBEXundefined 13 7" xfId="21673"/>
    <cellStyle name="SAPBEXundefined 13 8" xfId="25864"/>
    <cellStyle name="SAPBEXundefined 14" xfId="3731"/>
    <cellStyle name="SAPBEXundefined 14 2" xfId="5509"/>
    <cellStyle name="SAPBEXundefined 14 2 2" xfId="6777"/>
    <cellStyle name="SAPBEXundefined 14 2 2 2" xfId="8877"/>
    <cellStyle name="SAPBEXundefined 14 2 2 3" xfId="15165"/>
    <cellStyle name="SAPBEXundefined 14 2 2 4" xfId="19420"/>
    <cellStyle name="SAPBEXundefined 14 2 2 5" xfId="23684"/>
    <cellStyle name="SAPBEXundefined 14 2 2 6" xfId="27808"/>
    <cellStyle name="SAPBEXundefined 14 2 3" xfId="8015"/>
    <cellStyle name="SAPBEXundefined 14 2 3 2" xfId="9349"/>
    <cellStyle name="SAPBEXundefined 14 2 3 3" xfId="16402"/>
    <cellStyle name="SAPBEXundefined 14 2 3 4" xfId="20649"/>
    <cellStyle name="SAPBEXundefined 14 2 3 5" xfId="24908"/>
    <cellStyle name="SAPBEXundefined 14 2 3 6" xfId="29015"/>
    <cellStyle name="SAPBEXundefined 14 2 4" xfId="11738"/>
    <cellStyle name="SAPBEXundefined 14 2 5" xfId="13911"/>
    <cellStyle name="SAPBEXundefined 14 2 6" xfId="18154"/>
    <cellStyle name="SAPBEXundefined 14 2 7" xfId="22467"/>
    <cellStyle name="SAPBEXundefined 14 2 8" xfId="26603"/>
    <cellStyle name="SAPBEXundefined 14 3" xfId="5432"/>
    <cellStyle name="SAPBEXundefined 14 3 2" xfId="6702"/>
    <cellStyle name="SAPBEXundefined 14 3 2 2" xfId="4219"/>
    <cellStyle name="SAPBEXundefined 14 3 2 3" xfId="15090"/>
    <cellStyle name="SAPBEXundefined 14 3 2 4" xfId="19345"/>
    <cellStyle name="SAPBEXundefined 14 3 2 5" xfId="23609"/>
    <cellStyle name="SAPBEXundefined 14 3 2 6" xfId="27733"/>
    <cellStyle name="SAPBEXundefined 14 3 3" xfId="7940"/>
    <cellStyle name="SAPBEXundefined 14 3 3 2" xfId="11208"/>
    <cellStyle name="SAPBEXundefined 14 3 3 3" xfId="16327"/>
    <cellStyle name="SAPBEXundefined 14 3 3 4" xfId="20574"/>
    <cellStyle name="SAPBEXundefined 14 3 3 5" xfId="24833"/>
    <cellStyle name="SAPBEXundefined 14 3 3 6" xfId="28940"/>
    <cellStyle name="SAPBEXundefined 14 3 4" xfId="11091"/>
    <cellStyle name="SAPBEXundefined 14 3 5" xfId="13835"/>
    <cellStyle name="SAPBEXundefined 14 3 6" xfId="18079"/>
    <cellStyle name="SAPBEXundefined 14 3 7" xfId="22391"/>
    <cellStyle name="SAPBEXundefined 14 3 8" xfId="26528"/>
    <cellStyle name="SAPBEXundefined 14 4" xfId="10262"/>
    <cellStyle name="SAPBEXundefined 14 5" xfId="13099"/>
    <cellStyle name="SAPBEXundefined 14 6" xfId="17376"/>
    <cellStyle name="SAPBEXundefined 14 7" xfId="21674"/>
    <cellStyle name="SAPBEXundefined 14 8" xfId="25865"/>
    <cellStyle name="SAPBEXundefined 15" xfId="3559"/>
    <cellStyle name="SAPBEXundefined 15 2" xfId="5508"/>
    <cellStyle name="SAPBEXundefined 15 2 2" xfId="6776"/>
    <cellStyle name="SAPBEXundefined 15 2 2 2" xfId="9772"/>
    <cellStyle name="SAPBEXundefined 15 2 2 3" xfId="15164"/>
    <cellStyle name="SAPBEXundefined 15 2 2 4" xfId="19419"/>
    <cellStyle name="SAPBEXundefined 15 2 2 5" xfId="23683"/>
    <cellStyle name="SAPBEXundefined 15 2 2 6" xfId="27807"/>
    <cellStyle name="SAPBEXundefined 15 2 3" xfId="8014"/>
    <cellStyle name="SAPBEXundefined 15 2 3 2" xfId="8903"/>
    <cellStyle name="SAPBEXundefined 15 2 3 3" xfId="16401"/>
    <cellStyle name="SAPBEXundefined 15 2 3 4" xfId="20648"/>
    <cellStyle name="SAPBEXundefined 15 2 3 5" xfId="24907"/>
    <cellStyle name="SAPBEXundefined 15 2 3 6" xfId="29014"/>
    <cellStyle name="SAPBEXundefined 15 2 4" xfId="8801"/>
    <cellStyle name="SAPBEXundefined 15 2 5" xfId="13910"/>
    <cellStyle name="SAPBEXundefined 15 2 6" xfId="18153"/>
    <cellStyle name="SAPBEXundefined 15 2 7" xfId="22466"/>
    <cellStyle name="SAPBEXundefined 15 2 8" xfId="26602"/>
    <cellStyle name="SAPBEXundefined 15 3" xfId="5433"/>
    <cellStyle name="SAPBEXundefined 15 3 2" xfId="6703"/>
    <cellStyle name="SAPBEXundefined 15 3 2 2" xfId="7393"/>
    <cellStyle name="SAPBEXundefined 15 3 2 3" xfId="15091"/>
    <cellStyle name="SAPBEXundefined 15 3 2 4" xfId="19346"/>
    <cellStyle name="SAPBEXundefined 15 3 2 5" xfId="23610"/>
    <cellStyle name="SAPBEXundefined 15 3 2 6" xfId="27734"/>
    <cellStyle name="SAPBEXundefined 15 3 3" xfId="7941"/>
    <cellStyle name="SAPBEXundefined 15 3 3 2" xfId="4075"/>
    <cellStyle name="SAPBEXundefined 15 3 3 3" xfId="16328"/>
    <cellStyle name="SAPBEXundefined 15 3 3 4" xfId="20575"/>
    <cellStyle name="SAPBEXundefined 15 3 3 5" xfId="24834"/>
    <cellStyle name="SAPBEXundefined 15 3 3 6" xfId="28941"/>
    <cellStyle name="SAPBEXundefined 15 3 4" xfId="10124"/>
    <cellStyle name="SAPBEXundefined 15 3 5" xfId="13836"/>
    <cellStyle name="SAPBEXundefined 15 3 6" xfId="18080"/>
    <cellStyle name="SAPBEXundefined 15 3 7" xfId="22392"/>
    <cellStyle name="SAPBEXundefined 15 3 8" xfId="26529"/>
    <cellStyle name="SAPBEXundefined 15 4" xfId="10867"/>
    <cellStyle name="SAPBEXundefined 15 5" xfId="13100"/>
    <cellStyle name="SAPBEXundefined 15 6" xfId="17377"/>
    <cellStyle name="SAPBEXundefined 15 7" xfId="21675"/>
    <cellStyle name="SAPBEXundefined 15 8" xfId="25866"/>
    <cellStyle name="SAPBEXundefined 16" xfId="3315"/>
    <cellStyle name="SAPBEXundefined 16 2" xfId="5507"/>
    <cellStyle name="SAPBEXundefined 16 2 2" xfId="6775"/>
    <cellStyle name="SAPBEXundefined 16 2 2 2" xfId="9140"/>
    <cellStyle name="SAPBEXundefined 16 2 2 3" xfId="15163"/>
    <cellStyle name="SAPBEXundefined 16 2 2 4" xfId="19418"/>
    <cellStyle name="SAPBEXundefined 16 2 2 5" xfId="23682"/>
    <cellStyle name="SAPBEXundefined 16 2 2 6" xfId="27806"/>
    <cellStyle name="SAPBEXundefined 16 2 3" xfId="8013"/>
    <cellStyle name="SAPBEXundefined 16 2 3 2" xfId="11033"/>
    <cellStyle name="SAPBEXundefined 16 2 3 3" xfId="16400"/>
    <cellStyle name="SAPBEXundefined 16 2 3 4" xfId="20647"/>
    <cellStyle name="SAPBEXundefined 16 2 3 5" xfId="24906"/>
    <cellStyle name="SAPBEXundefined 16 2 3 6" xfId="29013"/>
    <cellStyle name="SAPBEXundefined 16 2 4" xfId="9771"/>
    <cellStyle name="SAPBEXundefined 16 2 5" xfId="13909"/>
    <cellStyle name="SAPBEXundefined 16 2 6" xfId="18152"/>
    <cellStyle name="SAPBEXundefined 16 2 7" xfId="22465"/>
    <cellStyle name="SAPBEXundefined 16 2 8" xfId="26601"/>
    <cellStyle name="SAPBEXundefined 16 3" xfId="5434"/>
    <cellStyle name="SAPBEXundefined 16 3 2" xfId="6704"/>
    <cellStyle name="SAPBEXundefined 16 3 2 2" xfId="9671"/>
    <cellStyle name="SAPBEXundefined 16 3 2 3" xfId="15092"/>
    <cellStyle name="SAPBEXundefined 16 3 2 4" xfId="19347"/>
    <cellStyle name="SAPBEXundefined 16 3 2 5" xfId="23611"/>
    <cellStyle name="SAPBEXundefined 16 3 2 6" xfId="27735"/>
    <cellStyle name="SAPBEXundefined 16 3 3" xfId="7942"/>
    <cellStyle name="SAPBEXundefined 16 3 3 2" xfId="4408"/>
    <cellStyle name="SAPBEXundefined 16 3 3 3" xfId="16329"/>
    <cellStyle name="SAPBEXundefined 16 3 3 4" xfId="20576"/>
    <cellStyle name="SAPBEXundefined 16 3 3 5" xfId="24835"/>
    <cellStyle name="SAPBEXundefined 16 3 3 6" xfId="28942"/>
    <cellStyle name="SAPBEXundefined 16 3 4" xfId="9112"/>
    <cellStyle name="SAPBEXundefined 16 3 5" xfId="13837"/>
    <cellStyle name="SAPBEXundefined 16 3 6" xfId="18081"/>
    <cellStyle name="SAPBEXundefined 16 3 7" xfId="22393"/>
    <cellStyle name="SAPBEXundefined 16 3 8" xfId="26530"/>
    <cellStyle name="SAPBEXundefined 16 4" xfId="9558"/>
    <cellStyle name="SAPBEXundefined 16 5" xfId="13101"/>
    <cellStyle name="SAPBEXundefined 16 6" xfId="17378"/>
    <cellStyle name="SAPBEXundefined 16 7" xfId="21676"/>
    <cellStyle name="SAPBEXundefined 16 8" xfId="25867"/>
    <cellStyle name="SAPBEXundefined 17" xfId="3749"/>
    <cellStyle name="SAPBEXundefined 17 2" xfId="5506"/>
    <cellStyle name="SAPBEXundefined 17 2 2" xfId="6774"/>
    <cellStyle name="SAPBEXundefined 17 2 2 2" xfId="11757"/>
    <cellStyle name="SAPBEXundefined 17 2 2 3" xfId="15162"/>
    <cellStyle name="SAPBEXundefined 17 2 2 4" xfId="19417"/>
    <cellStyle name="SAPBEXundefined 17 2 2 5" xfId="23681"/>
    <cellStyle name="SAPBEXundefined 17 2 2 6" xfId="27805"/>
    <cellStyle name="SAPBEXundefined 17 2 3" xfId="8012"/>
    <cellStyle name="SAPBEXundefined 17 2 3 2" xfId="11554"/>
    <cellStyle name="SAPBEXundefined 17 2 3 3" xfId="16399"/>
    <cellStyle name="SAPBEXundefined 17 2 3 4" xfId="20646"/>
    <cellStyle name="SAPBEXundefined 17 2 3 5" xfId="24905"/>
    <cellStyle name="SAPBEXundefined 17 2 3 6" xfId="29012"/>
    <cellStyle name="SAPBEXundefined 17 2 4" xfId="11309"/>
    <cellStyle name="SAPBEXundefined 17 2 5" xfId="13908"/>
    <cellStyle name="SAPBEXundefined 17 2 6" xfId="18151"/>
    <cellStyle name="SAPBEXundefined 17 2 7" xfId="22464"/>
    <cellStyle name="SAPBEXundefined 17 2 8" xfId="26600"/>
    <cellStyle name="SAPBEXundefined 17 3" xfId="5435"/>
    <cellStyle name="SAPBEXundefined 17 3 2" xfId="6705"/>
    <cellStyle name="SAPBEXundefined 17 3 2 2" xfId="4277"/>
    <cellStyle name="SAPBEXundefined 17 3 2 3" xfId="15093"/>
    <cellStyle name="SAPBEXundefined 17 3 2 4" xfId="19348"/>
    <cellStyle name="SAPBEXundefined 17 3 2 5" xfId="23612"/>
    <cellStyle name="SAPBEXundefined 17 3 2 6" xfId="27736"/>
    <cellStyle name="SAPBEXundefined 17 3 3" xfId="7943"/>
    <cellStyle name="SAPBEXundefined 17 3 3 2" xfId="11794"/>
    <cellStyle name="SAPBEXundefined 17 3 3 3" xfId="16330"/>
    <cellStyle name="SAPBEXundefined 17 3 3 4" xfId="20577"/>
    <cellStyle name="SAPBEXundefined 17 3 3 5" xfId="24836"/>
    <cellStyle name="SAPBEXundefined 17 3 3 6" xfId="28943"/>
    <cellStyle name="SAPBEXundefined 17 3 4" xfId="10917"/>
    <cellStyle name="SAPBEXundefined 17 3 5" xfId="13838"/>
    <cellStyle name="SAPBEXundefined 17 3 6" xfId="18082"/>
    <cellStyle name="SAPBEXundefined 17 3 7" xfId="22394"/>
    <cellStyle name="SAPBEXundefined 17 3 8" xfId="26531"/>
    <cellStyle name="SAPBEXundefined 17 4" xfId="9405"/>
    <cellStyle name="SAPBEXundefined 17 5" xfId="13102"/>
    <cellStyle name="SAPBEXundefined 17 6" xfId="17379"/>
    <cellStyle name="SAPBEXundefined 17 7" xfId="21677"/>
    <cellStyle name="SAPBEXundefined 17 8" xfId="25868"/>
    <cellStyle name="SAPBEXundefined 18" xfId="3672"/>
    <cellStyle name="SAPBEXundefined 18 2" xfId="5505"/>
    <cellStyle name="SAPBEXundefined 18 2 2" xfId="6773"/>
    <cellStyle name="SAPBEXundefined 18 2 2 2" xfId="8778"/>
    <cellStyle name="SAPBEXundefined 18 2 2 3" xfId="15161"/>
    <cellStyle name="SAPBEXundefined 18 2 2 4" xfId="19416"/>
    <cellStyle name="SAPBEXundefined 18 2 2 5" xfId="23680"/>
    <cellStyle name="SAPBEXundefined 18 2 2 6" xfId="27804"/>
    <cellStyle name="SAPBEXundefined 18 2 3" xfId="8011"/>
    <cellStyle name="SAPBEXundefined 18 2 3 2" xfId="10650"/>
    <cellStyle name="SAPBEXundefined 18 2 3 3" xfId="16398"/>
    <cellStyle name="SAPBEXundefined 18 2 3 4" xfId="20645"/>
    <cellStyle name="SAPBEXundefined 18 2 3 5" xfId="24904"/>
    <cellStyle name="SAPBEXundefined 18 2 3 6" xfId="29011"/>
    <cellStyle name="SAPBEXundefined 18 2 4" xfId="9545"/>
    <cellStyle name="SAPBEXundefined 18 2 5" xfId="13907"/>
    <cellStyle name="SAPBEXundefined 18 2 6" xfId="18150"/>
    <cellStyle name="SAPBEXundefined 18 2 7" xfId="22463"/>
    <cellStyle name="SAPBEXundefined 18 2 8" xfId="26599"/>
    <cellStyle name="SAPBEXundefined 18 3" xfId="5436"/>
    <cellStyle name="SAPBEXundefined 18 3 2" xfId="6706"/>
    <cellStyle name="SAPBEXundefined 18 3 2 2" xfId="11332"/>
    <cellStyle name="SAPBEXundefined 18 3 2 3" xfId="15094"/>
    <cellStyle name="SAPBEXundefined 18 3 2 4" xfId="19349"/>
    <cellStyle name="SAPBEXundefined 18 3 2 5" xfId="23613"/>
    <cellStyle name="SAPBEXundefined 18 3 2 6" xfId="27737"/>
    <cellStyle name="SAPBEXundefined 18 3 3" xfId="7944"/>
    <cellStyle name="SAPBEXundefined 18 3 3 2" xfId="6090"/>
    <cellStyle name="SAPBEXundefined 18 3 3 3" xfId="16331"/>
    <cellStyle name="SAPBEXundefined 18 3 3 4" xfId="20578"/>
    <cellStyle name="SAPBEXundefined 18 3 3 5" xfId="24837"/>
    <cellStyle name="SAPBEXundefined 18 3 3 6" xfId="28944"/>
    <cellStyle name="SAPBEXundefined 18 3 4" xfId="11145"/>
    <cellStyle name="SAPBEXundefined 18 3 5" xfId="13839"/>
    <cellStyle name="SAPBEXundefined 18 3 6" xfId="18083"/>
    <cellStyle name="SAPBEXundefined 18 3 7" xfId="22395"/>
    <cellStyle name="SAPBEXundefined 18 3 8" xfId="26532"/>
    <cellStyle name="SAPBEXundefined 18 4" xfId="4498"/>
    <cellStyle name="SAPBEXundefined 18 5" xfId="13103"/>
    <cellStyle name="SAPBEXundefined 18 6" xfId="17380"/>
    <cellStyle name="SAPBEXundefined 18 7" xfId="21678"/>
    <cellStyle name="SAPBEXundefined 18 8" xfId="25869"/>
    <cellStyle name="SAPBEXundefined 19" xfId="3369"/>
    <cellStyle name="SAPBEXundefined 19 2" xfId="5504"/>
    <cellStyle name="SAPBEXundefined 19 2 2" xfId="6772"/>
    <cellStyle name="SAPBEXundefined 19 2 2 2" xfId="4609"/>
    <cellStyle name="SAPBEXundefined 19 2 2 3" xfId="15160"/>
    <cellStyle name="SAPBEXundefined 19 2 2 4" xfId="19415"/>
    <cellStyle name="SAPBEXundefined 19 2 2 5" xfId="23679"/>
    <cellStyle name="SAPBEXundefined 19 2 2 6" xfId="27803"/>
    <cellStyle name="SAPBEXundefined 19 2 3" xfId="8010"/>
    <cellStyle name="SAPBEXundefined 19 2 3 2" xfId="9913"/>
    <cellStyle name="SAPBEXundefined 19 2 3 3" xfId="16397"/>
    <cellStyle name="SAPBEXundefined 19 2 3 4" xfId="20644"/>
    <cellStyle name="SAPBEXundefined 19 2 3 5" xfId="24903"/>
    <cellStyle name="SAPBEXundefined 19 2 3 6" xfId="29010"/>
    <cellStyle name="SAPBEXundefined 19 2 4" xfId="9691"/>
    <cellStyle name="SAPBEXundefined 19 2 5" xfId="13906"/>
    <cellStyle name="SAPBEXundefined 19 2 6" xfId="18149"/>
    <cellStyle name="SAPBEXundefined 19 2 7" xfId="22462"/>
    <cellStyle name="SAPBEXundefined 19 2 8" xfId="26598"/>
    <cellStyle name="SAPBEXundefined 19 3" xfId="5437"/>
    <cellStyle name="SAPBEXundefined 19 3 2" xfId="6707"/>
    <cellStyle name="SAPBEXundefined 19 3 2 2" xfId="4603"/>
    <cellStyle name="SAPBEXundefined 19 3 2 3" xfId="15095"/>
    <cellStyle name="SAPBEXundefined 19 3 2 4" xfId="19350"/>
    <cellStyle name="SAPBEXundefined 19 3 2 5" xfId="23614"/>
    <cellStyle name="SAPBEXundefined 19 3 2 6" xfId="27738"/>
    <cellStyle name="SAPBEXundefined 19 3 3" xfId="7945"/>
    <cellStyle name="SAPBEXundefined 19 3 3 2" xfId="12118"/>
    <cellStyle name="SAPBEXundefined 19 3 3 3" xfId="16332"/>
    <cellStyle name="SAPBEXundefined 19 3 3 4" xfId="20579"/>
    <cellStyle name="SAPBEXundefined 19 3 3 5" xfId="24838"/>
    <cellStyle name="SAPBEXundefined 19 3 3 6" xfId="28945"/>
    <cellStyle name="SAPBEXundefined 19 3 4" xfId="9018"/>
    <cellStyle name="SAPBEXundefined 19 3 5" xfId="13840"/>
    <cellStyle name="SAPBEXundefined 19 3 6" xfId="18084"/>
    <cellStyle name="SAPBEXundefined 19 3 7" xfId="22396"/>
    <cellStyle name="SAPBEXundefined 19 3 8" xfId="26533"/>
    <cellStyle name="SAPBEXundefined 19 4" xfId="4349"/>
    <cellStyle name="SAPBEXundefined 19 5" xfId="13104"/>
    <cellStyle name="SAPBEXundefined 19 6" xfId="17381"/>
    <cellStyle name="SAPBEXundefined 19 7" xfId="21679"/>
    <cellStyle name="SAPBEXundefined 19 8" xfId="25870"/>
    <cellStyle name="SAPBEXundefined 2" xfId="3554"/>
    <cellStyle name="SAPBEXundefined 2 2" xfId="5503"/>
    <cellStyle name="SAPBEXundefined 2 2 2" xfId="6771"/>
    <cellStyle name="SAPBEXundefined 2 2 2 2" xfId="10532"/>
    <cellStyle name="SAPBEXundefined 2 2 2 3" xfId="15159"/>
    <cellStyle name="SAPBEXundefined 2 2 2 4" xfId="19414"/>
    <cellStyle name="SAPBEXundefined 2 2 2 5" xfId="23678"/>
    <cellStyle name="SAPBEXundefined 2 2 2 6" xfId="27802"/>
    <cellStyle name="SAPBEXundefined 2 2 3" xfId="8009"/>
    <cellStyle name="SAPBEXundefined 2 2 3 2" xfId="12128"/>
    <cellStyle name="SAPBEXundefined 2 2 3 3" xfId="16396"/>
    <cellStyle name="SAPBEXundefined 2 2 3 4" xfId="20643"/>
    <cellStyle name="SAPBEXundefined 2 2 3 5" xfId="24902"/>
    <cellStyle name="SAPBEXundefined 2 2 3 6" xfId="29009"/>
    <cellStyle name="SAPBEXundefined 2 2 4" xfId="11408"/>
    <cellStyle name="SAPBEXundefined 2 2 5" xfId="13905"/>
    <cellStyle name="SAPBEXundefined 2 2 6" xfId="18148"/>
    <cellStyle name="SAPBEXundefined 2 2 7" xfId="22461"/>
    <cellStyle name="SAPBEXundefined 2 2 8" xfId="26597"/>
    <cellStyle name="SAPBEXundefined 2 3" xfId="5438"/>
    <cellStyle name="SAPBEXundefined 2 3 2" xfId="6708"/>
    <cellStyle name="SAPBEXundefined 2 3 2 2" xfId="4380"/>
    <cellStyle name="SAPBEXundefined 2 3 2 3" xfId="15096"/>
    <cellStyle name="SAPBEXundefined 2 3 2 4" xfId="19351"/>
    <cellStyle name="SAPBEXundefined 2 3 2 5" xfId="23615"/>
    <cellStyle name="SAPBEXundefined 2 3 2 6" xfId="27739"/>
    <cellStyle name="SAPBEXundefined 2 3 3" xfId="7946"/>
    <cellStyle name="SAPBEXundefined 2 3 3 2" xfId="9637"/>
    <cellStyle name="SAPBEXundefined 2 3 3 3" xfId="16333"/>
    <cellStyle name="SAPBEXundefined 2 3 3 4" xfId="20580"/>
    <cellStyle name="SAPBEXundefined 2 3 3 5" xfId="24839"/>
    <cellStyle name="SAPBEXundefined 2 3 3 6" xfId="28946"/>
    <cellStyle name="SAPBEXundefined 2 3 4" xfId="4022"/>
    <cellStyle name="SAPBEXundefined 2 3 5" xfId="13841"/>
    <cellStyle name="SAPBEXundefined 2 3 6" xfId="18085"/>
    <cellStyle name="SAPBEXundefined 2 3 7" xfId="22397"/>
    <cellStyle name="SAPBEXundefined 2 3 8" xfId="26534"/>
    <cellStyle name="SAPBEXundefined 2 4" xfId="10137"/>
    <cellStyle name="SAPBEXundefined 2 5" xfId="13105"/>
    <cellStyle name="SAPBEXundefined 2 6" xfId="17382"/>
    <cellStyle name="SAPBEXundefined 2 7" xfId="21680"/>
    <cellStyle name="SAPBEXundefined 2 8" xfId="25871"/>
    <cellStyle name="SAPBEXundefined 20" xfId="5514"/>
    <cellStyle name="SAPBEXundefined 20 2" xfId="6782"/>
    <cellStyle name="SAPBEXundefined 20 2 2" xfId="10304"/>
    <cellStyle name="SAPBEXundefined 20 2 3" xfId="15170"/>
    <cellStyle name="SAPBEXundefined 20 2 4" xfId="19425"/>
    <cellStyle name="SAPBEXundefined 20 2 5" xfId="23689"/>
    <cellStyle name="SAPBEXundefined 20 2 6" xfId="27813"/>
    <cellStyle name="SAPBEXundefined 20 3" xfId="8020"/>
    <cellStyle name="SAPBEXundefined 20 3 2" xfId="4253"/>
    <cellStyle name="SAPBEXundefined 20 3 3" xfId="16407"/>
    <cellStyle name="SAPBEXundefined 20 3 4" xfId="20654"/>
    <cellStyle name="SAPBEXundefined 20 3 5" xfId="24913"/>
    <cellStyle name="SAPBEXundefined 20 3 6" xfId="29020"/>
    <cellStyle name="SAPBEXundefined 20 4" xfId="3984"/>
    <cellStyle name="SAPBEXundefined 20 5" xfId="13916"/>
    <cellStyle name="SAPBEXundefined 20 6" xfId="18159"/>
    <cellStyle name="SAPBEXundefined 20 7" xfId="22472"/>
    <cellStyle name="SAPBEXundefined 20 8" xfId="26608"/>
    <cellStyle name="SAPBEXundefined 21" xfId="5427"/>
    <cellStyle name="SAPBEXundefined 21 2" xfId="6697"/>
    <cellStyle name="SAPBEXundefined 21 2 2" xfId="4431"/>
    <cellStyle name="SAPBEXundefined 21 2 3" xfId="15085"/>
    <cellStyle name="SAPBEXundefined 21 2 4" xfId="19340"/>
    <cellStyle name="SAPBEXundefined 21 2 5" xfId="23604"/>
    <cellStyle name="SAPBEXundefined 21 2 6" xfId="27728"/>
    <cellStyle name="SAPBEXundefined 21 3" xfId="7935"/>
    <cellStyle name="SAPBEXundefined 21 3 2" xfId="9221"/>
    <cellStyle name="SAPBEXundefined 21 3 3" xfId="16322"/>
    <cellStyle name="SAPBEXundefined 21 3 4" xfId="20569"/>
    <cellStyle name="SAPBEXundefined 21 3 5" xfId="24828"/>
    <cellStyle name="SAPBEXundefined 21 3 6" xfId="28935"/>
    <cellStyle name="SAPBEXundefined 21 4" xfId="11599"/>
    <cellStyle name="SAPBEXundefined 21 5" xfId="13830"/>
    <cellStyle name="SAPBEXundefined 21 6" xfId="18074"/>
    <cellStyle name="SAPBEXundefined 21 7" xfId="22386"/>
    <cellStyle name="SAPBEXundefined 21 8" xfId="26523"/>
    <cellStyle name="SAPBEXundefined 22" xfId="4688"/>
    <cellStyle name="SAPBEXundefined 23" xfId="12308"/>
    <cellStyle name="SAPBEXundefined 24" xfId="13113"/>
    <cellStyle name="SAPBEXundefined 25" xfId="13241"/>
    <cellStyle name="SAPBEXundefined 26" xfId="21688"/>
    <cellStyle name="SAPBEXundefined 3" xfId="3904"/>
    <cellStyle name="SAPBEXundefined 3 2" xfId="5502"/>
    <cellStyle name="SAPBEXundefined 3 2 2" xfId="6770"/>
    <cellStyle name="SAPBEXundefined 3 2 2 2" xfId="11815"/>
    <cellStyle name="SAPBEXundefined 3 2 2 3" xfId="15158"/>
    <cellStyle name="SAPBEXundefined 3 2 2 4" xfId="19413"/>
    <cellStyle name="SAPBEXundefined 3 2 2 5" xfId="23677"/>
    <cellStyle name="SAPBEXundefined 3 2 2 6" xfId="27801"/>
    <cellStyle name="SAPBEXundefined 3 2 3" xfId="8008"/>
    <cellStyle name="SAPBEXundefined 3 2 3 2" xfId="11640"/>
    <cellStyle name="SAPBEXundefined 3 2 3 3" xfId="16395"/>
    <cellStyle name="SAPBEXundefined 3 2 3 4" xfId="20642"/>
    <cellStyle name="SAPBEXundefined 3 2 3 5" xfId="24901"/>
    <cellStyle name="SAPBEXundefined 3 2 3 6" xfId="29008"/>
    <cellStyle name="SAPBEXundefined 3 2 4" xfId="8961"/>
    <cellStyle name="SAPBEXundefined 3 2 5" xfId="13904"/>
    <cellStyle name="SAPBEXundefined 3 2 6" xfId="18147"/>
    <cellStyle name="SAPBEXundefined 3 2 7" xfId="22460"/>
    <cellStyle name="SAPBEXundefined 3 2 8" xfId="26596"/>
    <cellStyle name="SAPBEXundefined 3 3" xfId="5439"/>
    <cellStyle name="SAPBEXundefined 3 3 2" xfId="6709"/>
    <cellStyle name="SAPBEXundefined 3 3 2 2" xfId="11231"/>
    <cellStyle name="SAPBEXundefined 3 3 2 3" xfId="15097"/>
    <cellStyle name="SAPBEXundefined 3 3 2 4" xfId="19352"/>
    <cellStyle name="SAPBEXundefined 3 3 2 5" xfId="23616"/>
    <cellStyle name="SAPBEXundefined 3 3 2 6" xfId="27740"/>
    <cellStyle name="SAPBEXundefined 3 3 3" xfId="7947"/>
    <cellStyle name="SAPBEXundefined 3 3 3 2" xfId="10080"/>
    <cellStyle name="SAPBEXundefined 3 3 3 3" xfId="16334"/>
    <cellStyle name="SAPBEXundefined 3 3 3 4" xfId="20581"/>
    <cellStyle name="SAPBEXundefined 3 3 3 5" xfId="24840"/>
    <cellStyle name="SAPBEXundefined 3 3 3 6" xfId="28947"/>
    <cellStyle name="SAPBEXundefined 3 3 4" xfId="9962"/>
    <cellStyle name="SAPBEXundefined 3 3 5" xfId="13842"/>
    <cellStyle name="SAPBEXundefined 3 3 6" xfId="18086"/>
    <cellStyle name="SAPBEXundefined 3 3 7" xfId="22398"/>
    <cellStyle name="SAPBEXundefined 3 3 8" xfId="26535"/>
    <cellStyle name="SAPBEXundefined 3 4" xfId="11393"/>
    <cellStyle name="SAPBEXundefined 3 5" xfId="13106"/>
    <cellStyle name="SAPBEXundefined 3 6" xfId="17383"/>
    <cellStyle name="SAPBEXundefined 3 7" xfId="21681"/>
    <cellStyle name="SAPBEXundefined 3 8" xfId="25872"/>
    <cellStyle name="SAPBEXundefined 4" xfId="3196"/>
    <cellStyle name="SAPBEXundefined 4 2" xfId="5501"/>
    <cellStyle name="SAPBEXundefined 4 2 2" xfId="6769"/>
    <cellStyle name="SAPBEXundefined 4 2 2 2" xfId="12029"/>
    <cellStyle name="SAPBEXundefined 4 2 2 3" xfId="15157"/>
    <cellStyle name="SAPBEXundefined 4 2 2 4" xfId="19412"/>
    <cellStyle name="SAPBEXundefined 4 2 2 5" xfId="23676"/>
    <cellStyle name="SAPBEXundefined 4 2 2 6" xfId="27800"/>
    <cellStyle name="SAPBEXundefined 4 2 3" xfId="8007"/>
    <cellStyle name="SAPBEXundefined 4 2 3 2" xfId="11192"/>
    <cellStyle name="SAPBEXundefined 4 2 3 3" xfId="16394"/>
    <cellStyle name="SAPBEXundefined 4 2 3 4" xfId="20641"/>
    <cellStyle name="SAPBEXundefined 4 2 3 5" xfId="24900"/>
    <cellStyle name="SAPBEXundefined 4 2 3 6" xfId="29007"/>
    <cellStyle name="SAPBEXundefined 4 2 4" xfId="9961"/>
    <cellStyle name="SAPBEXundefined 4 2 5" xfId="13903"/>
    <cellStyle name="SAPBEXundefined 4 2 6" xfId="18146"/>
    <cellStyle name="SAPBEXundefined 4 2 7" xfId="22459"/>
    <cellStyle name="SAPBEXundefined 4 2 8" xfId="26595"/>
    <cellStyle name="SAPBEXundefined 4 3" xfId="5440"/>
    <cellStyle name="SAPBEXundefined 4 3 2" xfId="6710"/>
    <cellStyle name="SAPBEXundefined 4 3 2 2" xfId="9286"/>
    <cellStyle name="SAPBEXundefined 4 3 2 3" xfId="15098"/>
    <cellStyle name="SAPBEXundefined 4 3 2 4" xfId="19353"/>
    <cellStyle name="SAPBEXundefined 4 3 2 5" xfId="23617"/>
    <cellStyle name="SAPBEXundefined 4 3 2 6" xfId="27741"/>
    <cellStyle name="SAPBEXundefined 4 3 3" xfId="7948"/>
    <cellStyle name="SAPBEXundefined 4 3 3 2" xfId="9264"/>
    <cellStyle name="SAPBEXundefined 4 3 3 3" xfId="16335"/>
    <cellStyle name="SAPBEXundefined 4 3 3 4" xfId="20582"/>
    <cellStyle name="SAPBEXundefined 4 3 3 5" xfId="24841"/>
    <cellStyle name="SAPBEXundefined 4 3 3 6" xfId="28948"/>
    <cellStyle name="SAPBEXundefined 4 3 4" xfId="8962"/>
    <cellStyle name="SAPBEXundefined 4 3 5" xfId="13843"/>
    <cellStyle name="SAPBEXundefined 4 3 6" xfId="18087"/>
    <cellStyle name="SAPBEXundefined 4 3 7" xfId="22399"/>
    <cellStyle name="SAPBEXundefined 4 3 8" xfId="26536"/>
    <cellStyle name="SAPBEXundefined 4 4" xfId="11995"/>
    <cellStyle name="SAPBEXundefined 4 5" xfId="13107"/>
    <cellStyle name="SAPBEXundefined 4 6" xfId="17384"/>
    <cellStyle name="SAPBEXundefined 4 7" xfId="21682"/>
    <cellStyle name="SAPBEXundefined 4 8" xfId="25873"/>
    <cellStyle name="SAPBEXundefined 5" xfId="3575"/>
    <cellStyle name="SAPBEXundefined 5 2" xfId="5500"/>
    <cellStyle name="SAPBEXundefined 5 2 2" xfId="6768"/>
    <cellStyle name="SAPBEXundefined 5 2 2 2" xfId="11576"/>
    <cellStyle name="SAPBEXundefined 5 2 2 3" xfId="15156"/>
    <cellStyle name="SAPBEXundefined 5 2 2 4" xfId="19411"/>
    <cellStyle name="SAPBEXundefined 5 2 2 5" xfId="23675"/>
    <cellStyle name="SAPBEXundefined 5 2 2 6" xfId="27799"/>
    <cellStyle name="SAPBEXundefined 5 2 3" xfId="8006"/>
    <cellStyle name="SAPBEXundefined 5 2 3 2" xfId="8747"/>
    <cellStyle name="SAPBEXundefined 5 2 3 3" xfId="16393"/>
    <cellStyle name="SAPBEXundefined 5 2 3 4" xfId="20640"/>
    <cellStyle name="SAPBEXundefined 5 2 3 5" xfId="24899"/>
    <cellStyle name="SAPBEXundefined 5 2 3 6" xfId="29006"/>
    <cellStyle name="SAPBEXundefined 5 2 4" xfId="8645"/>
    <cellStyle name="SAPBEXundefined 5 2 5" xfId="13902"/>
    <cellStyle name="SAPBEXundefined 5 2 6" xfId="18145"/>
    <cellStyle name="SAPBEXundefined 5 2 7" xfId="22458"/>
    <cellStyle name="SAPBEXundefined 5 2 8" xfId="26594"/>
    <cellStyle name="SAPBEXundefined 5 3" xfId="5441"/>
    <cellStyle name="SAPBEXundefined 5 3 2" xfId="6711"/>
    <cellStyle name="SAPBEXundefined 5 3 2 2" xfId="10832"/>
    <cellStyle name="SAPBEXundefined 5 3 2 3" xfId="15099"/>
    <cellStyle name="SAPBEXundefined 5 3 2 4" xfId="19354"/>
    <cellStyle name="SAPBEXundefined 5 3 2 5" xfId="23618"/>
    <cellStyle name="SAPBEXundefined 5 3 2 6" xfId="27742"/>
    <cellStyle name="SAPBEXundefined 5 3 3" xfId="7949"/>
    <cellStyle name="SAPBEXundefined 5 3 3 2" xfId="11036"/>
    <cellStyle name="SAPBEXundefined 5 3 3 3" xfId="16336"/>
    <cellStyle name="SAPBEXundefined 5 3 3 4" xfId="20583"/>
    <cellStyle name="SAPBEXundefined 5 3 3 5" xfId="24842"/>
    <cellStyle name="SAPBEXundefined 5 3 3 6" xfId="28949"/>
    <cellStyle name="SAPBEXundefined 5 3 4" xfId="10276"/>
    <cellStyle name="SAPBEXundefined 5 3 5" xfId="13844"/>
    <cellStyle name="SAPBEXundefined 5 3 6" xfId="18088"/>
    <cellStyle name="SAPBEXundefined 5 3 7" xfId="22400"/>
    <cellStyle name="SAPBEXundefined 5 3 8" xfId="26537"/>
    <cellStyle name="SAPBEXundefined 5 4" xfId="10721"/>
    <cellStyle name="SAPBEXundefined 5 5" xfId="13108"/>
    <cellStyle name="SAPBEXundefined 5 6" xfId="17385"/>
    <cellStyle name="SAPBEXundefined 5 7" xfId="21683"/>
    <cellStyle name="SAPBEXundefined 5 8" xfId="25874"/>
    <cellStyle name="SAPBEXundefined 6" xfId="3685"/>
    <cellStyle name="SAPBEXundefined 6 2" xfId="5499"/>
    <cellStyle name="SAPBEXundefined 6 2 2" xfId="6767"/>
    <cellStyle name="SAPBEXundefined 6 2 2 2" xfId="8939"/>
    <cellStyle name="SAPBEXundefined 6 2 2 3" xfId="15155"/>
    <cellStyle name="SAPBEXundefined 6 2 2 4" xfId="19410"/>
    <cellStyle name="SAPBEXundefined 6 2 2 5" xfId="23674"/>
    <cellStyle name="SAPBEXundefined 6 2 2 6" xfId="27798"/>
    <cellStyle name="SAPBEXundefined 6 2 3" xfId="8005"/>
    <cellStyle name="SAPBEXundefined 6 2 3 2" xfId="10425"/>
    <cellStyle name="SAPBEXundefined 6 2 3 3" xfId="16392"/>
    <cellStyle name="SAPBEXundefined 6 2 3 4" xfId="20639"/>
    <cellStyle name="SAPBEXundefined 6 2 3 5" xfId="24898"/>
    <cellStyle name="SAPBEXundefined 6 2 3 6" xfId="29005"/>
    <cellStyle name="SAPBEXundefined 6 2 4" xfId="10180"/>
    <cellStyle name="SAPBEXundefined 6 2 5" xfId="13901"/>
    <cellStyle name="SAPBEXundefined 6 2 6" xfId="18144"/>
    <cellStyle name="SAPBEXundefined 6 2 7" xfId="22457"/>
    <cellStyle name="SAPBEXundefined 6 2 8" xfId="26593"/>
    <cellStyle name="SAPBEXundefined 6 3" xfId="5442"/>
    <cellStyle name="SAPBEXundefined 6 3 2" xfId="6712"/>
    <cellStyle name="SAPBEXundefined 6 3 2 2" xfId="9526"/>
    <cellStyle name="SAPBEXundefined 6 3 2 3" xfId="15100"/>
    <cellStyle name="SAPBEXundefined 6 3 2 4" xfId="19355"/>
    <cellStyle name="SAPBEXundefined 6 3 2 5" xfId="23619"/>
    <cellStyle name="SAPBEXundefined 6 3 2 6" xfId="27743"/>
    <cellStyle name="SAPBEXundefined 6 3 3" xfId="7950"/>
    <cellStyle name="SAPBEXundefined 6 3 3 2" xfId="8900"/>
    <cellStyle name="SAPBEXundefined 6 3 3 3" xfId="16337"/>
    <cellStyle name="SAPBEXundefined 6 3 3 4" xfId="20584"/>
    <cellStyle name="SAPBEXundefined 6 3 3 5" xfId="24843"/>
    <cellStyle name="SAPBEXundefined 6 3 3 6" xfId="28950"/>
    <cellStyle name="SAPBEXundefined 6 3 4" xfId="4453"/>
    <cellStyle name="SAPBEXundefined 6 3 5" xfId="13845"/>
    <cellStyle name="SAPBEXundefined 6 3 6" xfId="18089"/>
    <cellStyle name="SAPBEXundefined 6 3 7" xfId="22401"/>
    <cellStyle name="SAPBEXundefined 6 3 8" xfId="26538"/>
    <cellStyle name="SAPBEXundefined 6 4" xfId="10568"/>
    <cellStyle name="SAPBEXundefined 6 5" xfId="13109"/>
    <cellStyle name="SAPBEXundefined 6 6" xfId="17386"/>
    <cellStyle name="SAPBEXundefined 6 7" xfId="21684"/>
    <cellStyle name="SAPBEXundefined 6 8" xfId="25875"/>
    <cellStyle name="SAPBEXundefined 7" xfId="3062"/>
    <cellStyle name="SAPBEXundefined 7 2" xfId="5498"/>
    <cellStyle name="SAPBEXundefined 7 2 2" xfId="6766"/>
    <cellStyle name="SAPBEXundefined 7 2 2 2" xfId="9937"/>
    <cellStyle name="SAPBEXundefined 7 2 2 3" xfId="15154"/>
    <cellStyle name="SAPBEXundefined 7 2 2 4" xfId="19409"/>
    <cellStyle name="SAPBEXundefined 7 2 2 5" xfId="23673"/>
    <cellStyle name="SAPBEXundefined 7 2 2 6" xfId="27797"/>
    <cellStyle name="SAPBEXundefined 7 2 3" xfId="8004"/>
    <cellStyle name="SAPBEXundefined 7 2 3 2" xfId="11778"/>
    <cellStyle name="SAPBEXundefined 7 2 3 3" xfId="16391"/>
    <cellStyle name="SAPBEXundefined 7 2 3 4" xfId="20638"/>
    <cellStyle name="SAPBEXundefined 7 2 3 5" xfId="24897"/>
    <cellStyle name="SAPBEXundefined 7 2 3 6" xfId="29004"/>
    <cellStyle name="SAPBEXundefined 7 2 4" xfId="4312"/>
    <cellStyle name="SAPBEXundefined 7 2 5" xfId="13900"/>
    <cellStyle name="SAPBEXundefined 7 2 6" xfId="18143"/>
    <cellStyle name="SAPBEXundefined 7 2 7" xfId="22456"/>
    <cellStyle name="SAPBEXundefined 7 2 8" xfId="26592"/>
    <cellStyle name="SAPBEXundefined 7 3" xfId="5443"/>
    <cellStyle name="SAPBEXundefined 7 3 2" xfId="6713"/>
    <cellStyle name="SAPBEXundefined 7 3 2 2" xfId="6113"/>
    <cellStyle name="SAPBEXundefined 7 3 2 3" xfId="15101"/>
    <cellStyle name="SAPBEXundefined 7 3 2 4" xfId="19356"/>
    <cellStyle name="SAPBEXundefined 7 3 2 5" xfId="23620"/>
    <cellStyle name="SAPBEXundefined 7 3 2 6" xfId="27744"/>
    <cellStyle name="SAPBEXundefined 7 3 3" xfId="7951"/>
    <cellStyle name="SAPBEXundefined 7 3 3 2" xfId="9352"/>
    <cellStyle name="SAPBEXundefined 7 3 3 3" xfId="16338"/>
    <cellStyle name="SAPBEXundefined 7 3 3 4" xfId="20585"/>
    <cellStyle name="SAPBEXundefined 7 3 3 5" xfId="24844"/>
    <cellStyle name="SAPBEXundefined 7 3 3 6" xfId="28951"/>
    <cellStyle name="SAPBEXundefined 7 3 4" xfId="4313"/>
    <cellStyle name="SAPBEXundefined 7 3 5" xfId="13846"/>
    <cellStyle name="SAPBEXundefined 7 3 6" xfId="18090"/>
    <cellStyle name="SAPBEXundefined 7 3 7" xfId="22402"/>
    <cellStyle name="SAPBEXundefined 7 3 8" xfId="26539"/>
    <cellStyle name="SAPBEXundefined 7 4" xfId="4499"/>
    <cellStyle name="SAPBEXundefined 7 5" xfId="13110"/>
    <cellStyle name="SAPBEXundefined 7 6" xfId="17387"/>
    <cellStyle name="SAPBEXundefined 7 7" xfId="21685"/>
    <cellStyle name="SAPBEXundefined 7 8" xfId="25876"/>
    <cellStyle name="SAPBEXundefined 8" xfId="3066"/>
    <cellStyle name="SAPBEXundefined 8 2" xfId="5497"/>
    <cellStyle name="SAPBEXundefined 8 2 2" xfId="6765"/>
    <cellStyle name="SAPBEXundefined 8 2 2 2" xfId="4607"/>
    <cellStyle name="SAPBEXundefined 8 2 2 3" xfId="15153"/>
    <cellStyle name="SAPBEXundefined 8 2 2 4" xfId="19408"/>
    <cellStyle name="SAPBEXundefined 8 2 2 5" xfId="23672"/>
    <cellStyle name="SAPBEXundefined 8 2 2 6" xfId="27796"/>
    <cellStyle name="SAPBEXundefined 8 2 3" xfId="8003"/>
    <cellStyle name="SAPBEXundefined 8 2 3 2" xfId="11043"/>
    <cellStyle name="SAPBEXundefined 8 2 3 3" xfId="16390"/>
    <cellStyle name="SAPBEXundefined 8 2 3 4" xfId="20637"/>
    <cellStyle name="SAPBEXundefined 8 2 3 5" xfId="24896"/>
    <cellStyle name="SAPBEXundefined 8 2 3 6" xfId="29003"/>
    <cellStyle name="SAPBEXundefined 8 2 4" xfId="4452"/>
    <cellStyle name="SAPBEXundefined 8 2 5" xfId="13899"/>
    <cellStyle name="SAPBEXundefined 8 2 6" xfId="18142"/>
    <cellStyle name="SAPBEXundefined 8 2 7" xfId="22455"/>
    <cellStyle name="SAPBEXundefined 8 2 8" xfId="26591"/>
    <cellStyle name="SAPBEXundefined 8 3" xfId="5444"/>
    <cellStyle name="SAPBEXundefined 8 3 2" xfId="6714"/>
    <cellStyle name="SAPBEXundefined 8 3 2 2" xfId="4604"/>
    <cellStyle name="SAPBEXundefined 8 3 2 3" xfId="15102"/>
    <cellStyle name="SAPBEXundefined 8 3 2 4" xfId="19357"/>
    <cellStyle name="SAPBEXundefined 8 3 2 5" xfId="23621"/>
    <cellStyle name="SAPBEXundefined 8 3 2 6" xfId="27745"/>
    <cellStyle name="SAPBEXundefined 8 3 3" xfId="7952"/>
    <cellStyle name="SAPBEXundefined 8 3 3 2" xfId="12119"/>
    <cellStyle name="SAPBEXundefined 8 3 3 3" xfId="16339"/>
    <cellStyle name="SAPBEXundefined 8 3 3 4" xfId="20586"/>
    <cellStyle name="SAPBEXundefined 8 3 3 5" xfId="24845"/>
    <cellStyle name="SAPBEXundefined 8 3 3 6" xfId="28952"/>
    <cellStyle name="SAPBEXundefined 8 3 4" xfId="10179"/>
    <cellStyle name="SAPBEXundefined 8 3 5" xfId="13847"/>
    <cellStyle name="SAPBEXundefined 8 3 6" xfId="18091"/>
    <cellStyle name="SAPBEXundefined 8 3 7" xfId="22403"/>
    <cellStyle name="SAPBEXundefined 8 3 8" xfId="26540"/>
    <cellStyle name="SAPBEXundefined 8 4" xfId="11105"/>
    <cellStyle name="SAPBEXundefined 8 5" xfId="13111"/>
    <cellStyle name="SAPBEXundefined 8 6" xfId="17388"/>
    <cellStyle name="SAPBEXundefined 8 7" xfId="21686"/>
    <cellStyle name="SAPBEXundefined 8 8" xfId="25877"/>
    <cellStyle name="SAPBEXundefined 9" xfId="3484"/>
    <cellStyle name="SAPBEXundefined 9 2" xfId="5496"/>
    <cellStyle name="SAPBEXundefined 9 2 2" xfId="6764"/>
    <cellStyle name="SAPBEXundefined 9 2 2 2" xfId="9371"/>
    <cellStyle name="SAPBEXundefined 9 2 2 3" xfId="15152"/>
    <cellStyle name="SAPBEXundefined 9 2 2 4" xfId="19407"/>
    <cellStyle name="SAPBEXundefined 9 2 2 5" xfId="23671"/>
    <cellStyle name="SAPBEXundefined 9 2 2 6" xfId="27795"/>
    <cellStyle name="SAPBEXundefined 9 2 3" xfId="8002"/>
    <cellStyle name="SAPBEXundefined 9 2 3 2" xfId="12127"/>
    <cellStyle name="SAPBEXundefined 9 2 3 3" xfId="16389"/>
    <cellStyle name="SAPBEXundefined 9 2 3 4" xfId="20636"/>
    <cellStyle name="SAPBEXundefined 9 2 3 5" xfId="24895"/>
    <cellStyle name="SAPBEXundefined 9 2 3 6" xfId="29002"/>
    <cellStyle name="SAPBEXundefined 9 2 4" xfId="10277"/>
    <cellStyle name="SAPBEXundefined 9 2 5" xfId="13898"/>
    <cellStyle name="SAPBEXundefined 9 2 6" xfId="18141"/>
    <cellStyle name="SAPBEXundefined 9 2 7" xfId="22454"/>
    <cellStyle name="SAPBEXundefined 9 2 8" xfId="26590"/>
    <cellStyle name="SAPBEXundefined 9 3" xfId="5445"/>
    <cellStyle name="SAPBEXundefined 9 3 2" xfId="6715"/>
    <cellStyle name="SAPBEXundefined 9 3 2 2" xfId="11068"/>
    <cellStyle name="SAPBEXundefined 9 3 2 3" xfId="15103"/>
    <cellStyle name="SAPBEXundefined 9 3 2 4" xfId="19358"/>
    <cellStyle name="SAPBEXundefined 9 3 2 5" xfId="23622"/>
    <cellStyle name="SAPBEXundefined 9 3 2 6" xfId="27746"/>
    <cellStyle name="SAPBEXundefined 9 3 3" xfId="7953"/>
    <cellStyle name="SAPBEXundefined 9 3 3 2" xfId="4400"/>
    <cellStyle name="SAPBEXundefined 9 3 3 3" xfId="16340"/>
    <cellStyle name="SAPBEXundefined 9 3 3 4" xfId="20587"/>
    <cellStyle name="SAPBEXundefined 9 3 3 5" xfId="24846"/>
    <cellStyle name="SAPBEXundefined 9 3 3 6" xfId="28953"/>
    <cellStyle name="SAPBEXundefined 9 3 4" xfId="10967"/>
    <cellStyle name="SAPBEXundefined 9 3 5" xfId="13848"/>
    <cellStyle name="SAPBEXundefined 9 3 6" xfId="18092"/>
    <cellStyle name="SAPBEXundefined 9 3 7" xfId="22404"/>
    <cellStyle name="SAPBEXundefined 9 3 8" xfId="26541"/>
    <cellStyle name="SAPBEXundefined 9 4" xfId="8977"/>
    <cellStyle name="SAPBEXundefined 9 5" xfId="13112"/>
    <cellStyle name="SAPBEXundefined 9 6" xfId="17389"/>
    <cellStyle name="SAPBEXundefined 9 7" xfId="21687"/>
    <cellStyle name="SAPBEXundefined 9 8" xfId="25878"/>
    <cellStyle name="Satisfaisant 2" xfId="3813"/>
    <cellStyle name="SEM-BPS-data" xfId="3028"/>
    <cellStyle name="SEM-BPS-head" xfId="3029"/>
    <cellStyle name="SEM-BPS-headdata" xfId="3030"/>
    <cellStyle name="SEM-BPS-headkey" xfId="3031"/>
    <cellStyle name="SEM-BPS-input-on" xfId="3032"/>
    <cellStyle name="SEM-BPS-key" xfId="3033"/>
    <cellStyle name="SEM-BPS-sub1" xfId="3034"/>
    <cellStyle name="SEM-BPS-sub2" xfId="3035"/>
    <cellStyle name="SEM-BPS-total" xfId="3036"/>
    <cellStyle name="Sheet Title" xfId="3357"/>
    <cellStyle name="Sortie 2" xfId="3648"/>
    <cellStyle name="Sortie 2 2" xfId="5495"/>
    <cellStyle name="Sortie 2 2 2" xfId="6763"/>
    <cellStyle name="Sortie 2 2 2 2" xfId="10687"/>
    <cellStyle name="Sortie 2 2 2 3" xfId="15151"/>
    <cellStyle name="Sortie 2 2 2 4" xfId="19406"/>
    <cellStyle name="Sortie 2 2 2 5" xfId="23670"/>
    <cellStyle name="Sortie 2 2 2 6" xfId="27794"/>
    <cellStyle name="Sortie 2 2 3" xfId="8001"/>
    <cellStyle name="Sortie 2 2 3 2" xfId="10511"/>
    <cellStyle name="Sortie 2 2 3 3" xfId="16388"/>
    <cellStyle name="Sortie 2 2 3 4" xfId="20635"/>
    <cellStyle name="Sortie 2 2 3 5" xfId="24894"/>
    <cellStyle name="Sortie 2 2 3 6" xfId="29001"/>
    <cellStyle name="Sortie 2 2 4" xfId="10123"/>
    <cellStyle name="Sortie 2 2 5" xfId="13897"/>
    <cellStyle name="Sortie 2 2 6" xfId="18140"/>
    <cellStyle name="Sortie 2 2 7" xfId="22453"/>
    <cellStyle name="Sortie 2 2 8" xfId="26589"/>
    <cellStyle name="Sortie 2 3" xfId="5446"/>
    <cellStyle name="Sortie 2 3 2" xfId="6716"/>
    <cellStyle name="Sortie 2 3 2 2" xfId="10103"/>
    <cellStyle name="Sortie 2 3 2 3" xfId="15104"/>
    <cellStyle name="Sortie 2 3 2 4" xfId="19359"/>
    <cellStyle name="Sortie 2 3 2 5" xfId="23623"/>
    <cellStyle name="Sortie 2 3 2 6" xfId="27747"/>
    <cellStyle name="Sortie 2 3 3" xfId="7954"/>
    <cellStyle name="Sortie 2 3 3 2" xfId="8918"/>
    <cellStyle name="Sortie 2 3 3 3" xfId="16341"/>
    <cellStyle name="Sortie 2 3 3 4" xfId="20588"/>
    <cellStyle name="Sortie 2 3 3 5" xfId="24847"/>
    <cellStyle name="Sortie 2 3 3 6" xfId="28954"/>
    <cellStyle name="Sortie 2 3 4" xfId="8802"/>
    <cellStyle name="Sortie 2 3 5" xfId="13849"/>
    <cellStyle name="Sortie 2 3 6" xfId="18093"/>
    <cellStyle name="Sortie 2 3 7" xfId="22405"/>
    <cellStyle name="Sortie 2 3 8" xfId="26542"/>
    <cellStyle name="Sortie 2 4" xfId="9004"/>
    <cellStyle name="Sortie 2 5" xfId="13115"/>
    <cellStyle name="Sortie 2 6" xfId="17390"/>
    <cellStyle name="Sortie 2 7" xfId="21690"/>
    <cellStyle name="Sortie 2 8" xfId="25879"/>
    <cellStyle name="Standaard 2" xfId="147"/>
    <cellStyle name="Standaard 2 2" xfId="148"/>
    <cellStyle name="Standaard 2 3" xfId="4770"/>
    <cellStyle name="Standaard 2 4" xfId="4771"/>
    <cellStyle name="Standaard 2_2008-Réalisé" xfId="3660"/>
    <cellStyle name="Standaard 3" xfId="5"/>
    <cellStyle name="Standaard 3 2" xfId="149"/>
    <cellStyle name="Standaard 3 3" xfId="150"/>
    <cellStyle name="Standaard 3_2008-Réalisé" xfId="3726"/>
    <cellStyle name="Standaard 4" xfId="151"/>
    <cellStyle name="Standaard 4 2" xfId="152"/>
    <cellStyle name="Standaard 4 3" xfId="3504"/>
    <cellStyle name="Standaard 4 3 2" xfId="5448"/>
    <cellStyle name="Standaard 4 4" xfId="4772"/>
    <cellStyle name="Standaard 4 4 2" xfId="6082"/>
    <cellStyle name="Standaard 4 5" xfId="5447"/>
    <cellStyle name="Standaard 4 6" xfId="421"/>
    <cellStyle name="Standaard 5" xfId="3"/>
    <cellStyle name="Standaard 5 2" xfId="153"/>
    <cellStyle name="Standaard 6" xfId="154"/>
    <cellStyle name="Standaard 6 2" xfId="4724"/>
    <cellStyle name="Standaard 6 3" xfId="4773"/>
    <cellStyle name="Standaard_070320-wcu-doorslag_template_vl_gem_2007_2006_inputs" xfId="3627"/>
    <cellStyle name="Stijl 1" xfId="155"/>
    <cellStyle name="Style 1" xfId="156"/>
    <cellStyle name="Style 1 2" xfId="3042"/>
    <cellStyle name="Texte explicatif 2" xfId="3748"/>
    <cellStyle name="Titel" xfId="3623"/>
    <cellStyle name="Titre 2" xfId="3843"/>
    <cellStyle name="Titre 1 2" xfId="3722"/>
    <cellStyle name="Titre 2 2" xfId="3440"/>
    <cellStyle name="Titre 3 2" xfId="3326"/>
    <cellStyle name="Titre 3 2 2" xfId="6117"/>
    <cellStyle name="Titre 3 2 2 2" xfId="8582"/>
    <cellStyle name="Titre 3 2 3" xfId="7399"/>
    <cellStyle name="Titre 3 2 3 2" xfId="8580"/>
    <cellStyle name="Titre 3 2 4" xfId="7401"/>
    <cellStyle name="Titre 3 2 4 2" xfId="8581"/>
    <cellStyle name="Titre 3 2 5" xfId="7324"/>
    <cellStyle name="Titre 4 2" xfId="3807"/>
    <cellStyle name="Totaal" xfId="3544"/>
    <cellStyle name="Totaal 2" xfId="5494"/>
    <cellStyle name="Totaal 2 2" xfId="6762"/>
    <cellStyle name="Totaal 2 2 2" xfId="10901"/>
    <cellStyle name="Totaal 2 2 3" xfId="15150"/>
    <cellStyle name="Totaal 2 2 4" xfId="19405"/>
    <cellStyle name="Totaal 2 2 5" xfId="23669"/>
    <cellStyle name="Totaal 2 2 6" xfId="27793"/>
    <cellStyle name="Totaal 2 3" xfId="8000"/>
    <cellStyle name="Totaal 2 3 2" xfId="10063"/>
    <cellStyle name="Totaal 2 3 3" xfId="16387"/>
    <cellStyle name="Totaal 2 3 4" xfId="20634"/>
    <cellStyle name="Totaal 2 3 5" xfId="24893"/>
    <cellStyle name="Totaal 2 3 6" xfId="29000"/>
    <cellStyle name="Totaal 2 4" xfId="11090"/>
    <cellStyle name="Totaal 2 5" xfId="13896"/>
    <cellStyle name="Totaal 2 6" xfId="18139"/>
    <cellStyle name="Totaal 2 7" xfId="22452"/>
    <cellStyle name="Totaal 2 8" xfId="26588"/>
    <cellStyle name="Totaal 3" xfId="5449"/>
    <cellStyle name="Totaal 3 2" xfId="6717"/>
    <cellStyle name="Totaal 3 2 2" xfId="10449"/>
    <cellStyle name="Totaal 3 2 3" xfId="15105"/>
    <cellStyle name="Totaal 3 2 4" xfId="19360"/>
    <cellStyle name="Totaal 3 2 5" xfId="23624"/>
    <cellStyle name="Totaal 3 2 6" xfId="27748"/>
    <cellStyle name="Totaal 3 3" xfId="7955"/>
    <cellStyle name="Totaal 3 3 2" xfId="10426"/>
    <cellStyle name="Totaal 3 3 3" xfId="16342"/>
    <cellStyle name="Totaal 3 3 4" xfId="20589"/>
    <cellStyle name="Totaal 3 3 5" xfId="24848"/>
    <cellStyle name="Totaal 3 3 6" xfId="28955"/>
    <cellStyle name="Totaal 3 4" xfId="9856"/>
    <cellStyle name="Totaal 3 5" xfId="13851"/>
    <cellStyle name="Totaal 3 6" xfId="18094"/>
    <cellStyle name="Totaal 3 7" xfId="22407"/>
    <cellStyle name="Totaal 3 8" xfId="26543"/>
    <cellStyle name="Totaal 4" xfId="11294"/>
    <cellStyle name="Totaal 5" xfId="13128"/>
    <cellStyle name="Totaal 6" xfId="17391"/>
    <cellStyle name="Totaal 7" xfId="21703"/>
    <cellStyle name="Totaal 8" xfId="25880"/>
    <cellStyle name="Total 2" xfId="3697"/>
    <cellStyle name="Total 2 2" xfId="5493"/>
    <cellStyle name="Total 2 2 2" xfId="6761"/>
    <cellStyle name="Total 2 2 2 2" xfId="10448"/>
    <cellStyle name="Total 2 2 2 3" xfId="15149"/>
    <cellStyle name="Total 2 2 2 4" xfId="19404"/>
    <cellStyle name="Total 2 2 2 5" xfId="23668"/>
    <cellStyle name="Total 2 2 2 6" xfId="27792"/>
    <cellStyle name="Total 2 2 3" xfId="7999"/>
    <cellStyle name="Total 2 2 3 2" xfId="9905"/>
    <cellStyle name="Total 2 2 3 3" xfId="16386"/>
    <cellStyle name="Total 2 2 3 4" xfId="20633"/>
    <cellStyle name="Total 2 2 3 5" xfId="24892"/>
    <cellStyle name="Total 2 2 3 6" xfId="28999"/>
    <cellStyle name="Total 2 2 4" xfId="4521"/>
    <cellStyle name="Total 2 2 5" xfId="13895"/>
    <cellStyle name="Total 2 2 6" xfId="18138"/>
    <cellStyle name="Total 2 2 7" xfId="22451"/>
    <cellStyle name="Total 2 2 8" xfId="26587"/>
    <cellStyle name="Total 2 3" xfId="5450"/>
    <cellStyle name="Total 2 3 2" xfId="6718"/>
    <cellStyle name="Total 2 3 2 2" xfId="11958"/>
    <cellStyle name="Total 2 3 2 3" xfId="15106"/>
    <cellStyle name="Total 2 3 2 4" xfId="19361"/>
    <cellStyle name="Total 2 3 2 5" xfId="23625"/>
    <cellStyle name="Total 2 3 2 6" xfId="27749"/>
    <cellStyle name="Total 2 3 3" xfId="7956"/>
    <cellStyle name="Total 2 3 3 2" xfId="9906"/>
    <cellStyle name="Total 2 3 3 3" xfId="16343"/>
    <cellStyle name="Total 2 3 3 4" xfId="20590"/>
    <cellStyle name="Total 2 3 3 5" xfId="24849"/>
    <cellStyle name="Total 2 3 3 6" xfId="28956"/>
    <cellStyle name="Total 2 3 4" xfId="10017"/>
    <cellStyle name="Total 2 3 5" xfId="13852"/>
    <cellStyle name="Total 2 3 6" xfId="18095"/>
    <cellStyle name="Total 2 3 7" xfId="22408"/>
    <cellStyle name="Total 2 3 8" xfId="26544"/>
    <cellStyle name="Total 2 4" xfId="4482"/>
    <cellStyle name="Total 2 5" xfId="13129"/>
    <cellStyle name="Total 2 6" xfId="17392"/>
    <cellStyle name="Total 2 7" xfId="21704"/>
    <cellStyle name="Total 2 8" xfId="25881"/>
    <cellStyle name="Uitvoer" xfId="3581"/>
    <cellStyle name="Uitvoer 2" xfId="5492"/>
    <cellStyle name="Uitvoer 2 2" xfId="6760"/>
    <cellStyle name="Uitvoer 2 2 2" xfId="10102"/>
    <cellStyle name="Uitvoer 2 2 3" xfId="15148"/>
    <cellStyle name="Uitvoer 2 2 4" xfId="19403"/>
    <cellStyle name="Uitvoer 2 2 5" xfId="23667"/>
    <cellStyle name="Uitvoer 2 2 6" xfId="27791"/>
    <cellStyle name="Uitvoer 2 3" xfId="7998"/>
    <cellStyle name="Uitvoer 2 3 2" xfId="9263"/>
    <cellStyle name="Uitvoer 2 3 3" xfId="16385"/>
    <cellStyle name="Uitvoer 2 3 4" xfId="20632"/>
    <cellStyle name="Uitvoer 2 3 5" xfId="24891"/>
    <cellStyle name="Uitvoer 2 3 6" xfId="28998"/>
    <cellStyle name="Uitvoer 2 4" xfId="9019"/>
    <cellStyle name="Uitvoer 2 5" xfId="13894"/>
    <cellStyle name="Uitvoer 2 6" xfId="18137"/>
    <cellStyle name="Uitvoer 2 7" xfId="22450"/>
    <cellStyle name="Uitvoer 2 8" xfId="26586"/>
    <cellStyle name="Uitvoer 3" xfId="5451"/>
    <cellStyle name="Uitvoer 3 2" xfId="6719"/>
    <cellStyle name="Uitvoer 3 2 2" xfId="10688"/>
    <cellStyle name="Uitvoer 3 2 3" xfId="15107"/>
    <cellStyle name="Uitvoer 3 2 4" xfId="19362"/>
    <cellStyle name="Uitvoer 3 2 5" xfId="23626"/>
    <cellStyle name="Uitvoer 3 2 6" xfId="27750"/>
    <cellStyle name="Uitvoer 3 3" xfId="7957"/>
    <cellStyle name="Uitvoer 3 3 2" xfId="10062"/>
    <cellStyle name="Uitvoer 3 3 3" xfId="16344"/>
    <cellStyle name="Uitvoer 3 3 4" xfId="20591"/>
    <cellStyle name="Uitvoer 3 3 5" xfId="24850"/>
    <cellStyle name="Uitvoer 3 3 6" xfId="28957"/>
    <cellStyle name="Uitvoer 3 4" xfId="11683"/>
    <cellStyle name="Uitvoer 3 5" xfId="13853"/>
    <cellStyle name="Uitvoer 3 6" xfId="18096"/>
    <cellStyle name="Uitvoer 3 7" xfId="22409"/>
    <cellStyle name="Uitvoer 3 8" xfId="26545"/>
    <cellStyle name="Uitvoer 4" xfId="9576"/>
    <cellStyle name="Uitvoer 5" xfId="13130"/>
    <cellStyle name="Uitvoer 6" xfId="17393"/>
    <cellStyle name="Uitvoer 7" xfId="21705"/>
    <cellStyle name="Uitvoer 8" xfId="25882"/>
    <cellStyle name="Vérification 2" xfId="3398"/>
    <cellStyle name="Verklarende tekst" xfId="3421"/>
    <cellStyle name="Waarschuwingstekst" xfId="327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Organigramme\Organigrammes%20VOO%2018020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2015\Bonus%20Malus\ELEC\V%20d&#233;finitive%20et%20infos%20cpltaires\RESA%20ELEC%20-%20rapport%20annuel%202015%20-%20vd&#233;f%20-%20draft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A"/>
      <sheetName val="Tableau 2"/>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INPUT&gt;&gt;&gt;"/>
      <sheetName val="Tableau 3A - RESA E"/>
      <sheetName val="Tableau 3A - IMO1"/>
      <sheetName val="Tableau 3A - RESA E + IMO1"/>
      <sheetName val="BO RESA E - CP 111"/>
      <sheetName val="BO IMO1 - CP 181"/>
      <sheetName val="Résultat ELEC"/>
      <sheetName val="Tableau 10B RESA E"/>
      <sheetName val="Tableau 10B IMO1"/>
      <sheetName val="Tableau 10C RESA E"/>
      <sheetName val="Tableau 10C IMO1"/>
      <sheetName val="Recap bilan RESA + IMO1"/>
      <sheetName val="Cascades"/>
      <sheetName val="Estimation solde régul ELEC"/>
      <sheetName val="T9 split RESA IMO"/>
      <sheetName val="Calcul RemCI"/>
      <sheetName val="Charge pension"/>
      <sheetName val="A DISCUTER"/>
      <sheetName val="Table G NG"/>
      <sheetName val="&gt;&gt;&gt; Tableaux annexes"/>
    </sheetNames>
    <sheetDataSet>
      <sheetData sheetId="0"/>
      <sheetData sheetId="1">
        <row r="16">
          <cell r="B16" t="str">
            <v>REALITE 2014</v>
          </cell>
        </row>
      </sheetData>
      <sheetData sheetId="2"/>
      <sheetData sheetId="3"/>
      <sheetData sheetId="4"/>
      <sheetData sheetId="5"/>
      <sheetData sheetId="6"/>
      <sheetData sheetId="7"/>
      <sheetData sheetId="8">
        <row r="45">
          <cell r="R45">
            <v>109487805.76000001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64">
          <cell r="E64">
            <v>928170.68</v>
          </cell>
        </row>
      </sheetData>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328">
          <cell r="H328">
            <v>-27024981.100000001</v>
          </cell>
        </row>
      </sheetData>
      <sheetData sheetId="84">
        <row r="30">
          <cell r="N30">
            <v>650050.48</v>
          </cell>
        </row>
      </sheetData>
      <sheetData sheetId="85"/>
      <sheetData sheetId="86"/>
      <sheetData sheetId="87"/>
      <sheetData sheetId="88"/>
      <sheetData sheetId="89"/>
      <sheetData sheetId="90"/>
      <sheetData sheetId="91"/>
      <sheetData sheetId="92"/>
      <sheetData sheetId="93">
        <row r="31">
          <cell r="J31">
            <v>-18345186.620000001</v>
          </cell>
        </row>
      </sheetData>
      <sheetData sheetId="94"/>
      <sheetData sheetId="95"/>
      <sheetData sheetId="96"/>
      <sheetData sheetId="97"/>
      <sheetData sheetId="9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M43"/>
  <sheetViews>
    <sheetView zoomScaleNormal="100" workbookViewId="0">
      <selection activeCell="B43" sqref="B43"/>
    </sheetView>
  </sheetViews>
  <sheetFormatPr baseColWidth="10" defaultRowHeight="11.25" x14ac:dyDescent="0.2"/>
  <cols>
    <col min="1" max="1" width="11.42578125" style="11"/>
    <col min="2" max="2" width="10.42578125" style="11" customWidth="1"/>
    <col min="3" max="12" width="11.42578125" style="11"/>
    <col min="13" max="13" width="11.85546875" style="11" customWidth="1"/>
    <col min="14" max="16384" width="11.42578125" style="11"/>
  </cols>
  <sheetData>
    <row r="8" spans="2:13" ht="12.75" x14ac:dyDescent="0.2">
      <c r="B8" s="216" t="s">
        <v>650</v>
      </c>
      <c r="C8" s="217"/>
      <c r="D8" s="217"/>
      <c r="E8" s="217"/>
      <c r="F8" s="217"/>
      <c r="G8" s="217"/>
      <c r="H8" s="217"/>
      <c r="I8" s="217"/>
      <c r="J8" s="217"/>
      <c r="K8" s="217"/>
      <c r="L8" s="217"/>
      <c r="M8" s="217"/>
    </row>
    <row r="9" spans="2:13" ht="12" thickBot="1" x14ac:dyDescent="0.25"/>
    <row r="10" spans="2:13" x14ac:dyDescent="0.2">
      <c r="B10" s="218"/>
      <c r="C10" s="219"/>
      <c r="D10" s="219"/>
      <c r="E10" s="219"/>
      <c r="F10" s="219"/>
      <c r="G10" s="219"/>
      <c r="H10" s="219"/>
      <c r="I10" s="219"/>
      <c r="J10" s="219"/>
      <c r="K10" s="219"/>
      <c r="L10" s="219"/>
      <c r="M10" s="220"/>
    </row>
    <row r="11" spans="2:13" x14ac:dyDescent="0.2">
      <c r="B11" s="221" t="s">
        <v>516</v>
      </c>
      <c r="C11" s="222"/>
      <c r="D11" s="222"/>
      <c r="E11" s="222"/>
      <c r="F11" s="222"/>
      <c r="G11" s="223" t="s">
        <v>641</v>
      </c>
      <c r="H11" s="222" t="s">
        <v>518</v>
      </c>
      <c r="I11" s="223"/>
      <c r="J11" s="222"/>
      <c r="K11" s="222"/>
      <c r="L11" s="222"/>
      <c r="M11" s="225"/>
    </row>
    <row r="12" spans="2:13" x14ac:dyDescent="0.2">
      <c r="B12" s="221"/>
      <c r="C12" s="222"/>
      <c r="D12" s="222"/>
      <c r="E12" s="222"/>
      <c r="F12" s="222"/>
      <c r="G12" s="223" t="s">
        <v>648</v>
      </c>
      <c r="H12" s="224" t="s">
        <v>517</v>
      </c>
      <c r="I12" s="223"/>
      <c r="J12" s="222"/>
      <c r="K12" s="222"/>
      <c r="L12" s="222"/>
      <c r="M12" s="225"/>
    </row>
    <row r="13" spans="2:13" x14ac:dyDescent="0.2">
      <c r="B13" s="221"/>
      <c r="C13" s="222"/>
      <c r="D13" s="222"/>
      <c r="E13" s="222"/>
      <c r="F13" s="222"/>
      <c r="G13" s="223" t="s">
        <v>649</v>
      </c>
      <c r="H13" s="222" t="s">
        <v>517</v>
      </c>
      <c r="I13" s="223"/>
      <c r="J13" s="222"/>
      <c r="K13" s="222"/>
      <c r="L13" s="222"/>
      <c r="M13" s="225"/>
    </row>
    <row r="14" spans="2:13" x14ac:dyDescent="0.2">
      <c r="B14" s="221"/>
      <c r="C14" s="222"/>
      <c r="D14" s="222"/>
      <c r="E14" s="222"/>
      <c r="F14" s="222"/>
      <c r="G14" s="223"/>
      <c r="H14" s="222"/>
      <c r="I14" s="223"/>
      <c r="J14" s="222"/>
      <c r="K14" s="222"/>
      <c r="L14" s="222"/>
      <c r="M14" s="225"/>
    </row>
    <row r="15" spans="2:13" ht="12.75" customHeight="1" x14ac:dyDescent="0.2">
      <c r="B15" s="306" t="s">
        <v>651</v>
      </c>
      <c r="C15" s="307"/>
      <c r="D15" s="307"/>
      <c r="E15" s="307"/>
      <c r="F15" s="307"/>
      <c r="G15" s="307"/>
      <c r="H15" s="307"/>
      <c r="I15" s="307"/>
      <c r="J15" s="307"/>
      <c r="K15" s="307"/>
      <c r="L15" s="307"/>
      <c r="M15" s="308"/>
    </row>
    <row r="16" spans="2:13" ht="12.75" customHeight="1" thickBot="1" x14ac:dyDescent="0.25">
      <c r="B16" s="309"/>
      <c r="C16" s="310"/>
      <c r="D16" s="310"/>
      <c r="E16" s="310"/>
      <c r="F16" s="310"/>
      <c r="G16" s="310"/>
      <c r="H16" s="310"/>
      <c r="I16" s="310"/>
      <c r="J16" s="310"/>
      <c r="K16" s="310"/>
      <c r="L16" s="310"/>
      <c r="M16" s="311"/>
    </row>
    <row r="17" spans="1:13" ht="12" thickBot="1" x14ac:dyDescent="0.25"/>
    <row r="18" spans="1:13" x14ac:dyDescent="0.2">
      <c r="B18" s="168"/>
      <c r="C18" s="169"/>
      <c r="D18" s="169"/>
      <c r="E18" s="169"/>
      <c r="F18" s="169"/>
      <c r="G18" s="169"/>
      <c r="H18" s="169"/>
      <c r="I18" s="169"/>
      <c r="J18" s="169"/>
      <c r="K18" s="169"/>
      <c r="L18" s="170"/>
      <c r="M18" s="171"/>
    </row>
    <row r="19" spans="1:13" x14ac:dyDescent="0.2">
      <c r="B19" s="172" t="s">
        <v>163</v>
      </c>
      <c r="C19" s="167"/>
      <c r="D19" s="167"/>
      <c r="E19" s="167"/>
      <c r="F19" s="167"/>
      <c r="G19" s="167"/>
      <c r="H19" s="167"/>
      <c r="I19" s="167"/>
      <c r="J19" s="167"/>
      <c r="K19" s="167"/>
      <c r="L19" s="166"/>
      <c r="M19" s="173"/>
    </row>
    <row r="20" spans="1:13" x14ac:dyDescent="0.2">
      <c r="B20" s="172"/>
      <c r="C20" s="167"/>
      <c r="D20" s="167"/>
      <c r="E20" s="167"/>
      <c r="F20" s="167"/>
      <c r="G20" s="167"/>
      <c r="H20" s="167"/>
      <c r="I20" s="167"/>
      <c r="J20" s="167"/>
      <c r="K20" s="167"/>
      <c r="L20" s="166"/>
      <c r="M20" s="173"/>
    </row>
    <row r="21" spans="1:13" x14ac:dyDescent="0.2">
      <c r="B21" s="281" t="s">
        <v>638</v>
      </c>
      <c r="C21" s="282"/>
      <c r="D21" s="282"/>
      <c r="E21" s="282"/>
      <c r="F21" s="282"/>
      <c r="G21" s="282"/>
      <c r="H21" s="282"/>
      <c r="I21" s="282"/>
      <c r="J21" s="282"/>
      <c r="K21" s="282"/>
      <c r="L21" s="282"/>
      <c r="M21" s="283"/>
    </row>
    <row r="22" spans="1:13" ht="12" thickBot="1" x14ac:dyDescent="0.25">
      <c r="B22" s="284"/>
      <c r="C22" s="285"/>
      <c r="D22" s="285"/>
      <c r="E22" s="285"/>
      <c r="F22" s="285"/>
      <c r="G22" s="285"/>
      <c r="H22" s="285"/>
      <c r="I22" s="285"/>
      <c r="J22" s="285"/>
      <c r="K22" s="285"/>
      <c r="L22" s="285"/>
      <c r="M22" s="286"/>
    </row>
    <row r="25" spans="1:13" x14ac:dyDescent="0.2">
      <c r="B25" s="271" t="s">
        <v>401</v>
      </c>
    </row>
    <row r="27" spans="1:13" x14ac:dyDescent="0.2">
      <c r="B27" s="11" t="s">
        <v>395</v>
      </c>
      <c r="C27" s="11" t="s">
        <v>365</v>
      </c>
    </row>
    <row r="29" spans="1:13" x14ac:dyDescent="0.2">
      <c r="B29" s="11" t="s">
        <v>396</v>
      </c>
      <c r="C29" s="11" t="s">
        <v>366</v>
      </c>
    </row>
    <row r="31" spans="1:13" x14ac:dyDescent="0.2">
      <c r="A31" s="77"/>
      <c r="B31" s="11" t="s">
        <v>397</v>
      </c>
      <c r="C31" s="11" t="s">
        <v>461</v>
      </c>
      <c r="D31" s="19"/>
      <c r="E31" s="19"/>
      <c r="F31" s="19"/>
      <c r="G31" s="19"/>
      <c r="H31" s="19"/>
      <c r="I31" s="19"/>
    </row>
    <row r="33" spans="1:10" x14ac:dyDescent="0.2">
      <c r="A33" s="77"/>
      <c r="B33" s="11" t="s">
        <v>398</v>
      </c>
      <c r="C33" s="11" t="s">
        <v>626</v>
      </c>
      <c r="D33" s="19"/>
      <c r="E33" s="19"/>
      <c r="F33" s="19"/>
      <c r="G33" s="19"/>
      <c r="H33" s="19"/>
      <c r="I33" s="19"/>
      <c r="J33" s="19"/>
    </row>
    <row r="34" spans="1:10" x14ac:dyDescent="0.2">
      <c r="A34" s="77"/>
    </row>
    <row r="35" spans="1:10" x14ac:dyDescent="0.2">
      <c r="A35" s="77"/>
      <c r="B35" s="11" t="s">
        <v>399</v>
      </c>
      <c r="C35" s="11" t="s">
        <v>481</v>
      </c>
      <c r="D35" s="19"/>
      <c r="E35" s="19"/>
      <c r="F35" s="19"/>
      <c r="G35" s="19"/>
      <c r="H35" s="19"/>
    </row>
    <row r="37" spans="1:10" x14ac:dyDescent="0.2">
      <c r="B37" s="11" t="s">
        <v>400</v>
      </c>
      <c r="C37" s="11" t="s">
        <v>367</v>
      </c>
    </row>
    <row r="39" spans="1:10" x14ac:dyDescent="0.2">
      <c r="B39" s="11" t="s">
        <v>603</v>
      </c>
      <c r="C39" s="11" t="s">
        <v>394</v>
      </c>
    </row>
    <row r="41" spans="1:10" x14ac:dyDescent="0.2">
      <c r="B41" s="11" t="s">
        <v>604</v>
      </c>
      <c r="C41" s="11" t="s">
        <v>608</v>
      </c>
    </row>
    <row r="43" spans="1:10" x14ac:dyDescent="0.2">
      <c r="B43" s="11" t="s">
        <v>605</v>
      </c>
      <c r="C43" s="11" t="s">
        <v>606</v>
      </c>
    </row>
  </sheetData>
  <mergeCells count="2">
    <mergeCell ref="B21:M22"/>
    <mergeCell ref="B15:M16"/>
  </mergeCells>
  <pageMargins left="0.7" right="0.7" top="0.75" bottom="0.75" header="0.3" footer="0.3"/>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L115"/>
  <sheetViews>
    <sheetView topLeftCell="A73" zoomScaleNormal="100" workbookViewId="0">
      <selection activeCell="P42" sqref="P42"/>
    </sheetView>
  </sheetViews>
  <sheetFormatPr baseColWidth="10" defaultRowHeight="11.25" x14ac:dyDescent="0.2"/>
  <cols>
    <col min="1" max="1" width="11.42578125" style="11"/>
    <col min="2" max="2" width="7.85546875" style="11" customWidth="1"/>
    <col min="3" max="3" width="5.28515625" style="11" customWidth="1"/>
    <col min="4" max="4" width="48.28515625" style="11" bestFit="1" customWidth="1"/>
    <col min="5" max="5" width="26.28515625" style="11" customWidth="1"/>
    <col min="6" max="6" width="10.85546875" style="11" customWidth="1"/>
    <col min="7" max="16384" width="11.42578125" style="11"/>
  </cols>
  <sheetData>
    <row r="2" spans="1:12" ht="12.75" x14ac:dyDescent="0.2">
      <c r="A2" s="107" t="s">
        <v>375</v>
      </c>
      <c r="B2" s="107"/>
      <c r="C2" s="107"/>
      <c r="D2" s="107"/>
      <c r="E2" s="107"/>
      <c r="G2" s="240" t="s">
        <v>584</v>
      </c>
      <c r="J2" s="240" t="s">
        <v>585</v>
      </c>
      <c r="K2" s="240" t="s">
        <v>602</v>
      </c>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4" spans="1:12" x14ac:dyDescent="0.2">
      <c r="F4" s="51"/>
      <c r="G4" s="51"/>
      <c r="H4" s="51"/>
      <c r="I4" s="51"/>
      <c r="J4" s="51"/>
    </row>
    <row r="5" spans="1:12" s="14" customFormat="1" x14ac:dyDescent="0.2">
      <c r="A5" s="13" t="s">
        <v>50</v>
      </c>
      <c r="B5" s="14" t="s">
        <v>173</v>
      </c>
      <c r="F5" s="54">
        <f>F6+F12</f>
        <v>0</v>
      </c>
      <c r="G5" s="54">
        <f t="shared" ref="G5" si="0">G6+G12</f>
        <v>0</v>
      </c>
      <c r="H5" s="54">
        <f>G5-F5</f>
        <v>0</v>
      </c>
      <c r="I5" s="54" t="e">
        <f t="shared" ref="I5:I6" si="1">H5/F5</f>
        <v>#DIV/0!</v>
      </c>
      <c r="J5" s="54">
        <f>J6+J12</f>
        <v>0</v>
      </c>
      <c r="K5" s="54">
        <f>J5-G5</f>
        <v>0</v>
      </c>
      <c r="L5" s="54" t="e">
        <f>K5/G5</f>
        <v>#DIV/0!</v>
      </c>
    </row>
    <row r="6" spans="1:12" x14ac:dyDescent="0.2">
      <c r="B6" s="22" t="s">
        <v>165</v>
      </c>
      <c r="C6" s="11" t="s">
        <v>164</v>
      </c>
      <c r="F6" s="52">
        <f>SUM(F7:F11)</f>
        <v>0</v>
      </c>
      <c r="G6" s="52">
        <f t="shared" ref="G6" si="2">SUM(G7:G11)</f>
        <v>0</v>
      </c>
      <c r="H6" s="52">
        <f t="shared" ref="H6:H7" si="3">G6-F6</f>
        <v>0</v>
      </c>
      <c r="I6" s="52" t="e">
        <f t="shared" si="1"/>
        <v>#DIV/0!</v>
      </c>
      <c r="J6" s="52">
        <f t="shared" ref="J6" si="4">SUM(J7:J11)</f>
        <v>0</v>
      </c>
      <c r="K6" s="52">
        <f t="shared" ref="K6:K12" si="5">J6-G6</f>
        <v>0</v>
      </c>
      <c r="L6" s="52" t="e">
        <f t="shared" ref="L6:L12" si="6">K6/G6</f>
        <v>#DIV/0!</v>
      </c>
    </row>
    <row r="7" spans="1:12" x14ac:dyDescent="0.2">
      <c r="C7" s="11" t="s">
        <v>166</v>
      </c>
      <c r="D7" s="11" t="s">
        <v>33</v>
      </c>
      <c r="F7" s="9"/>
      <c r="G7" s="9"/>
      <c r="H7" s="9">
        <f t="shared" si="3"/>
        <v>0</v>
      </c>
      <c r="I7" s="9" t="e">
        <f>H7/F7</f>
        <v>#DIV/0!</v>
      </c>
      <c r="J7" s="9"/>
      <c r="K7" s="9">
        <f t="shared" si="5"/>
        <v>0</v>
      </c>
      <c r="L7" s="9" t="e">
        <f t="shared" si="6"/>
        <v>#DIV/0!</v>
      </c>
    </row>
    <row r="8" spans="1:12" x14ac:dyDescent="0.2">
      <c r="C8" s="11" t="s">
        <v>167</v>
      </c>
      <c r="D8" s="11" t="s">
        <v>31</v>
      </c>
      <c r="F8" s="9"/>
      <c r="G8" s="9"/>
      <c r="H8" s="9">
        <f t="shared" ref="H8:H11" si="7">G8-F8</f>
        <v>0</v>
      </c>
      <c r="I8" s="9" t="e">
        <f t="shared" ref="I8:I11" si="8">H8/F8</f>
        <v>#DIV/0!</v>
      </c>
      <c r="J8" s="9"/>
      <c r="K8" s="9">
        <f t="shared" si="5"/>
        <v>0</v>
      </c>
      <c r="L8" s="9" t="e">
        <f t="shared" si="6"/>
        <v>#DIV/0!</v>
      </c>
    </row>
    <row r="9" spans="1:12" x14ac:dyDescent="0.2">
      <c r="C9" s="11" t="s">
        <v>168</v>
      </c>
      <c r="D9" s="11" t="s">
        <v>29</v>
      </c>
      <c r="F9" s="9"/>
      <c r="G9" s="9"/>
      <c r="H9" s="9">
        <f t="shared" si="7"/>
        <v>0</v>
      </c>
      <c r="I9" s="9" t="e">
        <f t="shared" si="8"/>
        <v>#DIV/0!</v>
      </c>
      <c r="J9" s="9"/>
      <c r="K9" s="9">
        <f t="shared" si="5"/>
        <v>0</v>
      </c>
      <c r="L9" s="9" t="e">
        <f t="shared" si="6"/>
        <v>#DIV/0!</v>
      </c>
    </row>
    <row r="10" spans="1:12" x14ac:dyDescent="0.2">
      <c r="C10" s="11" t="s">
        <v>169</v>
      </c>
      <c r="D10" s="11" t="s">
        <v>27</v>
      </c>
      <c r="F10" s="9"/>
      <c r="G10" s="9"/>
      <c r="H10" s="9">
        <f t="shared" si="7"/>
        <v>0</v>
      </c>
      <c r="I10" s="9" t="e">
        <f t="shared" si="8"/>
        <v>#DIV/0!</v>
      </c>
      <c r="J10" s="9"/>
      <c r="K10" s="9">
        <f t="shared" si="5"/>
        <v>0</v>
      </c>
      <c r="L10" s="9" t="e">
        <f t="shared" si="6"/>
        <v>#DIV/0!</v>
      </c>
    </row>
    <row r="11" spans="1:12" x14ac:dyDescent="0.2">
      <c r="C11" s="11" t="s">
        <v>170</v>
      </c>
      <c r="D11" s="11" t="s">
        <v>295</v>
      </c>
      <c r="F11" s="9"/>
      <c r="G11" s="9"/>
      <c r="H11" s="9">
        <f t="shared" si="7"/>
        <v>0</v>
      </c>
      <c r="I11" s="9" t="e">
        <f t="shared" si="8"/>
        <v>#DIV/0!</v>
      </c>
      <c r="J11" s="9"/>
      <c r="K11" s="9">
        <f t="shared" si="5"/>
        <v>0</v>
      </c>
      <c r="L11" s="9" t="e">
        <f t="shared" si="6"/>
        <v>#DIV/0!</v>
      </c>
    </row>
    <row r="12" spans="1:12" x14ac:dyDescent="0.2">
      <c r="B12" s="22" t="s">
        <v>171</v>
      </c>
      <c r="C12" s="11" t="s">
        <v>172</v>
      </c>
      <c r="F12" s="52"/>
      <c r="G12" s="52"/>
      <c r="H12" s="52">
        <f t="shared" ref="H12" si="9">G12-F12</f>
        <v>0</v>
      </c>
      <c r="I12" s="52" t="e">
        <f t="shared" ref="I12" si="10">H12/F12</f>
        <v>#DIV/0!</v>
      </c>
      <c r="J12" s="52"/>
      <c r="K12" s="52">
        <f t="shared" si="5"/>
        <v>0</v>
      </c>
      <c r="L12" s="52" t="e">
        <f t="shared" si="6"/>
        <v>#DIV/0!</v>
      </c>
    </row>
    <row r="14" spans="1:12" x14ac:dyDescent="0.2">
      <c r="B14" s="22" t="s">
        <v>176</v>
      </c>
      <c r="C14" s="11" t="s">
        <v>178</v>
      </c>
      <c r="F14" s="9"/>
      <c r="G14" s="9"/>
      <c r="H14" s="9"/>
      <c r="I14" s="9"/>
      <c r="J14" s="9"/>
      <c r="K14" s="9">
        <f t="shared" ref="K14:K15" si="11">J14-G14</f>
        <v>0</v>
      </c>
      <c r="L14" s="9" t="e">
        <f t="shared" ref="L14:L15" si="12">K14/G14</f>
        <v>#DIV/0!</v>
      </c>
    </row>
    <row r="15" spans="1:12" x14ac:dyDescent="0.2">
      <c r="B15" s="22" t="s">
        <v>177</v>
      </c>
      <c r="C15" s="11" t="s">
        <v>182</v>
      </c>
      <c r="F15" s="9"/>
      <c r="G15" s="9"/>
      <c r="H15" s="9">
        <f t="shared" ref="H15" si="13">G15-F15</f>
        <v>0</v>
      </c>
      <c r="I15" s="9" t="e">
        <f>H15/F15</f>
        <v>#DIV/0!</v>
      </c>
      <c r="J15" s="9"/>
      <c r="K15" s="9">
        <f t="shared" si="11"/>
        <v>0</v>
      </c>
      <c r="L15" s="9" t="e">
        <f t="shared" si="12"/>
        <v>#DIV/0!</v>
      </c>
    </row>
    <row r="17" spans="1:12" s="14" customFormat="1" x14ac:dyDescent="0.2">
      <c r="A17" s="13" t="s">
        <v>38</v>
      </c>
      <c r="B17" s="14" t="s">
        <v>179</v>
      </c>
      <c r="F17" s="54">
        <f>SUM(F18:F20)</f>
        <v>0</v>
      </c>
      <c r="G17" s="54">
        <f>SUM(G18:G20)</f>
        <v>0</v>
      </c>
      <c r="H17" s="54">
        <f>G17-F17</f>
        <v>0</v>
      </c>
      <c r="I17" s="54" t="e">
        <f t="shared" ref="I17" si="14">SUM(I18:I19)</f>
        <v>#DIV/0!</v>
      </c>
      <c r="J17" s="54">
        <f>SUM(J18:J20)</f>
        <v>0</v>
      </c>
      <c r="K17" s="54">
        <f t="shared" ref="K17:K20" si="15">J17-G17</f>
        <v>0</v>
      </c>
      <c r="L17" s="54" t="e">
        <f t="shared" ref="L17:L20" si="16">K17/G17</f>
        <v>#DIV/0!</v>
      </c>
    </row>
    <row r="18" spans="1:12" x14ac:dyDescent="0.2">
      <c r="B18" s="22" t="s">
        <v>174</v>
      </c>
      <c r="C18" s="230" t="s">
        <v>101</v>
      </c>
      <c r="F18" s="52"/>
      <c r="G18" s="52"/>
      <c r="H18" s="52">
        <f>G18-F18</f>
        <v>0</v>
      </c>
      <c r="I18" s="52" t="e">
        <f>H18/F18</f>
        <v>#DIV/0!</v>
      </c>
      <c r="J18" s="52"/>
      <c r="K18" s="52">
        <f t="shared" si="15"/>
        <v>0</v>
      </c>
      <c r="L18" s="52" t="e">
        <f t="shared" si="16"/>
        <v>#DIV/0!</v>
      </c>
    </row>
    <row r="19" spans="1:12" x14ac:dyDescent="0.2">
      <c r="B19" s="22" t="s">
        <v>175</v>
      </c>
      <c r="C19" s="11" t="s">
        <v>102</v>
      </c>
      <c r="F19" s="52"/>
      <c r="G19" s="52"/>
      <c r="H19" s="52">
        <f>G19-F19</f>
        <v>0</v>
      </c>
      <c r="I19" s="52" t="e">
        <f>H19/F19</f>
        <v>#DIV/0!</v>
      </c>
      <c r="J19" s="52"/>
      <c r="K19" s="52">
        <f t="shared" si="15"/>
        <v>0</v>
      </c>
      <c r="L19" s="52" t="e">
        <f t="shared" si="16"/>
        <v>#DIV/0!</v>
      </c>
    </row>
    <row r="20" spans="1:12" x14ac:dyDescent="0.2">
      <c r="B20" s="22" t="s">
        <v>332</v>
      </c>
      <c r="C20" s="230" t="s">
        <v>567</v>
      </c>
      <c r="F20" s="52">
        <f>F21*F22</f>
        <v>0</v>
      </c>
      <c r="G20" s="52">
        <f>G21*G22</f>
        <v>0</v>
      </c>
      <c r="H20" s="52">
        <f>G20-F20</f>
        <v>0</v>
      </c>
      <c r="I20" s="52" t="e">
        <f>H20/F20</f>
        <v>#DIV/0!</v>
      </c>
      <c r="J20" s="52">
        <f>J21*J22</f>
        <v>0</v>
      </c>
      <c r="K20" s="52">
        <f t="shared" si="15"/>
        <v>0</v>
      </c>
      <c r="L20" s="52" t="e">
        <f t="shared" si="16"/>
        <v>#DIV/0!</v>
      </c>
    </row>
    <row r="21" spans="1:12" x14ac:dyDescent="0.2">
      <c r="C21" s="229" t="s">
        <v>564</v>
      </c>
      <c r="F21" s="9"/>
      <c r="G21" s="9"/>
      <c r="H21" s="9"/>
      <c r="I21" s="16"/>
      <c r="J21" s="9"/>
      <c r="K21" s="9"/>
      <c r="L21" s="9"/>
    </row>
    <row r="22" spans="1:12" x14ac:dyDescent="0.2">
      <c r="C22" s="229" t="s">
        <v>590</v>
      </c>
      <c r="F22" s="9"/>
      <c r="G22" s="9"/>
      <c r="H22" s="9"/>
      <c r="I22" s="16"/>
      <c r="J22" s="9"/>
      <c r="K22" s="9"/>
      <c r="L22" s="9"/>
    </row>
    <row r="23" spans="1:12" ht="12" customHeight="1" x14ac:dyDescent="0.2"/>
    <row r="24" spans="1:12" s="14" customFormat="1" x14ac:dyDescent="0.2">
      <c r="A24" s="13" t="s">
        <v>22</v>
      </c>
      <c r="B24" s="14" t="s">
        <v>196</v>
      </c>
      <c r="F24" s="54">
        <f>F25+F31</f>
        <v>0</v>
      </c>
      <c r="G24" s="54">
        <f t="shared" ref="G24:J24" si="17">G25+G31</f>
        <v>0</v>
      </c>
      <c r="H24" s="54">
        <f t="shared" si="17"/>
        <v>0</v>
      </c>
      <c r="I24" s="54" t="e">
        <f t="shared" si="17"/>
        <v>#DIV/0!</v>
      </c>
      <c r="J24" s="54">
        <f t="shared" si="17"/>
        <v>0</v>
      </c>
      <c r="K24" s="54">
        <f t="shared" ref="K24:K36" si="18">J24-G24</f>
        <v>0</v>
      </c>
      <c r="L24" s="54" t="e">
        <f t="shared" ref="L24:L36" si="19">K24/G24</f>
        <v>#DIV/0!</v>
      </c>
    </row>
    <row r="25" spans="1:12" x14ac:dyDescent="0.2">
      <c r="A25" s="22"/>
      <c r="B25" s="22" t="s">
        <v>21</v>
      </c>
      <c r="C25" s="11" t="s">
        <v>164</v>
      </c>
      <c r="F25" s="52">
        <f>SUM(F26:F30)</f>
        <v>0</v>
      </c>
      <c r="G25" s="52">
        <f t="shared" ref="G25:J25" si="20">SUM(G26:G30)</f>
        <v>0</v>
      </c>
      <c r="H25" s="52">
        <f t="shared" si="20"/>
        <v>0</v>
      </c>
      <c r="I25" s="52" t="e">
        <f t="shared" si="20"/>
        <v>#DIV/0!</v>
      </c>
      <c r="J25" s="52">
        <f t="shared" si="20"/>
        <v>0</v>
      </c>
      <c r="K25" s="52">
        <f t="shared" si="18"/>
        <v>0</v>
      </c>
      <c r="L25" s="52" t="e">
        <f t="shared" si="19"/>
        <v>#DIV/0!</v>
      </c>
    </row>
    <row r="26" spans="1:12" x14ac:dyDescent="0.2">
      <c r="C26" s="11" t="s">
        <v>197</v>
      </c>
      <c r="D26" s="11" t="s">
        <v>33</v>
      </c>
      <c r="F26" s="9"/>
      <c r="G26" s="9"/>
      <c r="H26" s="9">
        <f t="shared" ref="H26:H36" si="21">G26-F26</f>
        <v>0</v>
      </c>
      <c r="I26" s="9" t="e">
        <f t="shared" ref="I26:I30" si="22">H26/F26</f>
        <v>#DIV/0!</v>
      </c>
      <c r="J26" s="9"/>
      <c r="K26" s="9">
        <f t="shared" si="18"/>
        <v>0</v>
      </c>
      <c r="L26" s="9" t="e">
        <f t="shared" si="19"/>
        <v>#DIV/0!</v>
      </c>
    </row>
    <row r="27" spans="1:12" x14ac:dyDescent="0.2">
      <c r="C27" s="11" t="s">
        <v>198</v>
      </c>
      <c r="D27" s="11" t="s">
        <v>31</v>
      </c>
      <c r="F27" s="9"/>
      <c r="G27" s="9"/>
      <c r="H27" s="9">
        <f t="shared" si="21"/>
        <v>0</v>
      </c>
      <c r="I27" s="9" t="e">
        <f t="shared" si="22"/>
        <v>#DIV/0!</v>
      </c>
      <c r="J27" s="9"/>
      <c r="K27" s="9">
        <f t="shared" si="18"/>
        <v>0</v>
      </c>
      <c r="L27" s="9" t="e">
        <f t="shared" si="19"/>
        <v>#DIV/0!</v>
      </c>
    </row>
    <row r="28" spans="1:12" x14ac:dyDescent="0.2">
      <c r="C28" s="11" t="s">
        <v>199</v>
      </c>
      <c r="D28" s="11" t="s">
        <v>29</v>
      </c>
      <c r="F28" s="9"/>
      <c r="G28" s="9"/>
      <c r="H28" s="9">
        <f t="shared" si="21"/>
        <v>0</v>
      </c>
      <c r="I28" s="9" t="e">
        <f t="shared" si="22"/>
        <v>#DIV/0!</v>
      </c>
      <c r="J28" s="9"/>
      <c r="K28" s="9">
        <f t="shared" si="18"/>
        <v>0</v>
      </c>
      <c r="L28" s="9" t="e">
        <f t="shared" si="19"/>
        <v>#DIV/0!</v>
      </c>
    </row>
    <row r="29" spans="1:12" x14ac:dyDescent="0.2">
      <c r="C29" s="11" t="s">
        <v>200</v>
      </c>
      <c r="D29" s="11" t="s">
        <v>27</v>
      </c>
      <c r="F29" s="9"/>
      <c r="G29" s="9"/>
      <c r="H29" s="9">
        <f t="shared" si="21"/>
        <v>0</v>
      </c>
      <c r="I29" s="9" t="e">
        <f t="shared" si="22"/>
        <v>#DIV/0!</v>
      </c>
      <c r="J29" s="9"/>
      <c r="K29" s="9">
        <f t="shared" si="18"/>
        <v>0</v>
      </c>
      <c r="L29" s="9" t="e">
        <f t="shared" si="19"/>
        <v>#DIV/0!</v>
      </c>
    </row>
    <row r="30" spans="1:12" x14ac:dyDescent="0.2">
      <c r="C30" s="11" t="s">
        <v>201</v>
      </c>
      <c r="D30" s="11" t="s">
        <v>295</v>
      </c>
      <c r="F30" s="9"/>
      <c r="G30" s="9"/>
      <c r="H30" s="9">
        <f t="shared" si="21"/>
        <v>0</v>
      </c>
      <c r="I30" s="9" t="e">
        <f t="shared" si="22"/>
        <v>#DIV/0!</v>
      </c>
      <c r="J30" s="9"/>
      <c r="K30" s="9">
        <f t="shared" si="18"/>
        <v>0</v>
      </c>
      <c r="L30" s="9" t="e">
        <f t="shared" si="19"/>
        <v>#DIV/0!</v>
      </c>
    </row>
    <row r="31" spans="1:12" x14ac:dyDescent="0.2">
      <c r="B31" s="22" t="s">
        <v>19</v>
      </c>
      <c r="C31" s="11" t="s">
        <v>202</v>
      </c>
      <c r="F31" s="52">
        <f>SUM(F32:F36)</f>
        <v>0</v>
      </c>
      <c r="G31" s="52">
        <f>SUM(G32:G36)</f>
        <v>0</v>
      </c>
      <c r="H31" s="52">
        <f t="shared" si="21"/>
        <v>0</v>
      </c>
      <c r="I31" s="52" t="e">
        <f>SUM(I32:I36)</f>
        <v>#DIV/0!</v>
      </c>
      <c r="J31" s="52">
        <f>SUM(J32:J36)</f>
        <v>0</v>
      </c>
      <c r="K31" s="52">
        <f t="shared" si="18"/>
        <v>0</v>
      </c>
      <c r="L31" s="52" t="e">
        <f t="shared" si="19"/>
        <v>#DIV/0!</v>
      </c>
    </row>
    <row r="32" spans="1:12" x14ac:dyDescent="0.2">
      <c r="B32" s="22"/>
      <c r="C32" s="11" t="s">
        <v>203</v>
      </c>
      <c r="D32" s="37" t="s">
        <v>126</v>
      </c>
      <c r="F32" s="9"/>
      <c r="G32" s="9"/>
      <c r="H32" s="9">
        <f t="shared" si="21"/>
        <v>0</v>
      </c>
      <c r="I32" s="9" t="e">
        <f t="shared" ref="I32:I36" si="23">H32/F32</f>
        <v>#DIV/0!</v>
      </c>
      <c r="J32" s="9"/>
      <c r="K32" s="9">
        <f t="shared" si="18"/>
        <v>0</v>
      </c>
      <c r="L32" s="9" t="e">
        <f t="shared" si="19"/>
        <v>#DIV/0!</v>
      </c>
    </row>
    <row r="33" spans="1:12" x14ac:dyDescent="0.2">
      <c r="B33" s="22"/>
      <c r="C33" s="11" t="s">
        <v>204</v>
      </c>
      <c r="D33" s="37" t="s">
        <v>127</v>
      </c>
      <c r="F33" s="9"/>
      <c r="G33" s="9"/>
      <c r="H33" s="9">
        <f t="shared" si="21"/>
        <v>0</v>
      </c>
      <c r="I33" s="9" t="e">
        <f t="shared" si="23"/>
        <v>#DIV/0!</v>
      </c>
      <c r="J33" s="9"/>
      <c r="K33" s="9">
        <f t="shared" si="18"/>
        <v>0</v>
      </c>
      <c r="L33" s="9" t="e">
        <f t="shared" si="19"/>
        <v>#DIV/0!</v>
      </c>
    </row>
    <row r="34" spans="1:12" x14ac:dyDescent="0.2">
      <c r="B34" s="22"/>
      <c r="C34" s="11" t="s">
        <v>205</v>
      </c>
      <c r="D34" s="37" t="s">
        <v>128</v>
      </c>
      <c r="F34" s="9"/>
      <c r="G34" s="9"/>
      <c r="H34" s="9">
        <f t="shared" si="21"/>
        <v>0</v>
      </c>
      <c r="I34" s="9" t="e">
        <f t="shared" si="23"/>
        <v>#DIV/0!</v>
      </c>
      <c r="J34" s="9"/>
      <c r="K34" s="9">
        <f t="shared" si="18"/>
        <v>0</v>
      </c>
      <c r="L34" s="9" t="e">
        <f t="shared" si="19"/>
        <v>#DIV/0!</v>
      </c>
    </row>
    <row r="35" spans="1:12" x14ac:dyDescent="0.2">
      <c r="B35" s="22"/>
      <c r="C35" s="11" t="s">
        <v>206</v>
      </c>
      <c r="D35" s="37" t="s">
        <v>129</v>
      </c>
      <c r="F35" s="9"/>
      <c r="G35" s="9"/>
      <c r="H35" s="9">
        <f t="shared" si="21"/>
        <v>0</v>
      </c>
      <c r="I35" s="9" t="e">
        <f t="shared" si="23"/>
        <v>#DIV/0!</v>
      </c>
      <c r="J35" s="9"/>
      <c r="K35" s="9">
        <f t="shared" si="18"/>
        <v>0</v>
      </c>
      <c r="L35" s="9" t="e">
        <f t="shared" si="19"/>
        <v>#DIV/0!</v>
      </c>
    </row>
    <row r="36" spans="1:12" x14ac:dyDescent="0.2">
      <c r="B36" s="22"/>
      <c r="C36" s="11" t="s">
        <v>207</v>
      </c>
      <c r="D36" s="7" t="s">
        <v>388</v>
      </c>
      <c r="F36" s="9"/>
      <c r="G36" s="9"/>
      <c r="H36" s="9">
        <f t="shared" si="21"/>
        <v>0</v>
      </c>
      <c r="I36" s="9" t="e">
        <f t="shared" si="23"/>
        <v>#DIV/0!</v>
      </c>
      <c r="J36" s="9"/>
      <c r="K36" s="9">
        <f t="shared" si="18"/>
        <v>0</v>
      </c>
      <c r="L36" s="9" t="e">
        <f t="shared" si="19"/>
        <v>#DIV/0!</v>
      </c>
    </row>
    <row r="37" spans="1:12" x14ac:dyDescent="0.2">
      <c r="B37" s="22"/>
      <c r="D37" s="37"/>
    </row>
    <row r="38" spans="1:12" x14ac:dyDescent="0.2">
      <c r="B38" s="22" t="s">
        <v>17</v>
      </c>
      <c r="C38" s="11" t="s">
        <v>181</v>
      </c>
      <c r="F38" s="9"/>
      <c r="G38" s="9"/>
      <c r="H38" s="9">
        <f t="shared" ref="H38" si="24">G38-F38</f>
        <v>0</v>
      </c>
      <c r="I38" s="9" t="e">
        <f>H38/F38</f>
        <v>#DIV/0!</v>
      </c>
      <c r="J38" s="9"/>
      <c r="K38" s="9">
        <f>J38-G38</f>
        <v>0</v>
      </c>
      <c r="L38" s="9" t="e">
        <f>K38/G38</f>
        <v>#DIV/0!</v>
      </c>
    </row>
    <row r="39" spans="1:12" x14ac:dyDescent="0.2">
      <c r="B39" s="22" t="s">
        <v>180</v>
      </c>
      <c r="C39" s="11" t="s">
        <v>183</v>
      </c>
      <c r="F39" s="9"/>
      <c r="G39" s="9"/>
      <c r="I39" s="9"/>
      <c r="J39" s="9"/>
      <c r="K39" s="9"/>
      <c r="L39" s="9"/>
    </row>
    <row r="41" spans="1:12" s="14" customFormat="1" x14ac:dyDescent="0.2">
      <c r="A41" s="13" t="s">
        <v>53</v>
      </c>
      <c r="B41" s="14" t="s">
        <v>208</v>
      </c>
      <c r="F41" s="54">
        <f>F42+F48</f>
        <v>0</v>
      </c>
      <c r="G41" s="54">
        <f t="shared" ref="G41:J41" si="25">G42+G48</f>
        <v>0</v>
      </c>
      <c r="H41" s="54">
        <f t="shared" si="25"/>
        <v>0</v>
      </c>
      <c r="I41" s="54" t="e">
        <f t="shared" si="25"/>
        <v>#DIV/0!</v>
      </c>
      <c r="J41" s="54">
        <f t="shared" si="25"/>
        <v>0</v>
      </c>
      <c r="K41" s="54">
        <f t="shared" ref="K41:K53" si="26">J41-G41</f>
        <v>0</v>
      </c>
      <c r="L41" s="54" t="e">
        <f t="shared" ref="L41:L53" si="27">K41/G41</f>
        <v>#DIV/0!</v>
      </c>
    </row>
    <row r="42" spans="1:12" x14ac:dyDescent="0.2">
      <c r="B42" s="22" t="s">
        <v>184</v>
      </c>
      <c r="C42" s="11" t="s">
        <v>164</v>
      </c>
      <c r="F42" s="52">
        <f>SUM(F43:F47)</f>
        <v>0</v>
      </c>
      <c r="G42" s="52">
        <f t="shared" ref="G42:J42" si="28">SUM(G43:G47)</f>
        <v>0</v>
      </c>
      <c r="H42" s="52">
        <f t="shared" si="28"/>
        <v>0</v>
      </c>
      <c r="I42" s="52" t="e">
        <f t="shared" si="28"/>
        <v>#DIV/0!</v>
      </c>
      <c r="J42" s="52">
        <f t="shared" si="28"/>
        <v>0</v>
      </c>
      <c r="K42" s="52">
        <f t="shared" si="26"/>
        <v>0</v>
      </c>
      <c r="L42" s="52" t="e">
        <f t="shared" si="27"/>
        <v>#DIV/0!</v>
      </c>
    </row>
    <row r="43" spans="1:12" x14ac:dyDescent="0.2">
      <c r="C43" s="11" t="s">
        <v>209</v>
      </c>
      <c r="D43" s="11" t="s">
        <v>33</v>
      </c>
      <c r="F43" s="9"/>
      <c r="G43" s="9"/>
      <c r="H43" s="9">
        <f t="shared" ref="H43:H47" si="29">G43-F43</f>
        <v>0</v>
      </c>
      <c r="I43" s="9" t="e">
        <f t="shared" ref="I43:I47" si="30">H43/F43</f>
        <v>#DIV/0!</v>
      </c>
      <c r="J43" s="9"/>
      <c r="K43" s="9">
        <f t="shared" si="26"/>
        <v>0</v>
      </c>
      <c r="L43" s="9" t="e">
        <f t="shared" si="27"/>
        <v>#DIV/0!</v>
      </c>
    </row>
    <row r="44" spans="1:12" x14ac:dyDescent="0.2">
      <c r="C44" s="11" t="s">
        <v>210</v>
      </c>
      <c r="D44" s="11" t="s">
        <v>31</v>
      </c>
      <c r="F44" s="9"/>
      <c r="G44" s="9"/>
      <c r="H44" s="9">
        <f t="shared" si="29"/>
        <v>0</v>
      </c>
      <c r="I44" s="9" t="e">
        <f t="shared" si="30"/>
        <v>#DIV/0!</v>
      </c>
      <c r="J44" s="9"/>
      <c r="K44" s="9">
        <f t="shared" si="26"/>
        <v>0</v>
      </c>
      <c r="L44" s="9" t="e">
        <f t="shared" si="27"/>
        <v>#DIV/0!</v>
      </c>
    </row>
    <row r="45" spans="1:12" x14ac:dyDescent="0.2">
      <c r="C45" s="11" t="s">
        <v>211</v>
      </c>
      <c r="D45" s="11" t="s">
        <v>29</v>
      </c>
      <c r="F45" s="9"/>
      <c r="G45" s="9"/>
      <c r="H45" s="9">
        <f t="shared" si="29"/>
        <v>0</v>
      </c>
      <c r="I45" s="9" t="e">
        <f t="shared" si="30"/>
        <v>#DIV/0!</v>
      </c>
      <c r="J45" s="9"/>
      <c r="K45" s="9">
        <f t="shared" si="26"/>
        <v>0</v>
      </c>
      <c r="L45" s="9" t="e">
        <f t="shared" si="27"/>
        <v>#DIV/0!</v>
      </c>
    </row>
    <row r="46" spans="1:12" x14ac:dyDescent="0.2">
      <c r="C46" s="11" t="s">
        <v>212</v>
      </c>
      <c r="D46" s="11" t="s">
        <v>27</v>
      </c>
      <c r="F46" s="9"/>
      <c r="G46" s="9"/>
      <c r="H46" s="9">
        <f t="shared" si="29"/>
        <v>0</v>
      </c>
      <c r="I46" s="9" t="e">
        <f t="shared" si="30"/>
        <v>#DIV/0!</v>
      </c>
      <c r="J46" s="9"/>
      <c r="K46" s="9">
        <f t="shared" si="26"/>
        <v>0</v>
      </c>
      <c r="L46" s="9" t="e">
        <f t="shared" si="27"/>
        <v>#DIV/0!</v>
      </c>
    </row>
    <row r="47" spans="1:12" x14ac:dyDescent="0.2">
      <c r="C47" s="11" t="s">
        <v>213</v>
      </c>
      <c r="D47" s="11" t="s">
        <v>295</v>
      </c>
      <c r="F47" s="9"/>
      <c r="G47" s="9"/>
      <c r="H47" s="9">
        <f t="shared" si="29"/>
        <v>0</v>
      </c>
      <c r="I47" s="9" t="e">
        <f t="shared" si="30"/>
        <v>#DIV/0!</v>
      </c>
      <c r="J47" s="9"/>
      <c r="K47" s="9">
        <f t="shared" si="26"/>
        <v>0</v>
      </c>
      <c r="L47" s="9" t="e">
        <f t="shared" si="27"/>
        <v>#DIV/0!</v>
      </c>
    </row>
    <row r="48" spans="1:12" x14ac:dyDescent="0.2">
      <c r="B48" s="22" t="s">
        <v>185</v>
      </c>
      <c r="C48" s="11" t="s">
        <v>230</v>
      </c>
      <c r="F48" s="52">
        <f>SUM(F49:F53)</f>
        <v>0</v>
      </c>
      <c r="G48" s="52">
        <f>SUM(G49:G53)</f>
        <v>0</v>
      </c>
      <c r="H48" s="52">
        <f>SUM(H49:H53)</f>
        <v>0</v>
      </c>
      <c r="I48" s="52" t="e">
        <f>SUM(I49:I53)</f>
        <v>#DIV/0!</v>
      </c>
      <c r="J48" s="52">
        <f>SUM(J49:J53)</f>
        <v>0</v>
      </c>
      <c r="K48" s="52">
        <f t="shared" si="26"/>
        <v>0</v>
      </c>
      <c r="L48" s="52" t="e">
        <f t="shared" si="27"/>
        <v>#DIV/0!</v>
      </c>
    </row>
    <row r="49" spans="1:12" x14ac:dyDescent="0.2">
      <c r="B49" s="22"/>
      <c r="C49" s="11" t="s">
        <v>214</v>
      </c>
      <c r="D49" s="37" t="s">
        <v>126</v>
      </c>
      <c r="F49" s="9"/>
      <c r="G49" s="9"/>
      <c r="H49" s="9">
        <f t="shared" ref="H49:H53" si="31">G49-F49</f>
        <v>0</v>
      </c>
      <c r="I49" s="9" t="e">
        <f t="shared" ref="I49:I53" si="32">H49/F49</f>
        <v>#DIV/0!</v>
      </c>
      <c r="J49" s="9"/>
      <c r="K49" s="9">
        <f t="shared" si="26"/>
        <v>0</v>
      </c>
      <c r="L49" s="9" t="e">
        <f t="shared" si="27"/>
        <v>#DIV/0!</v>
      </c>
    </row>
    <row r="50" spans="1:12" x14ac:dyDescent="0.2">
      <c r="B50" s="22"/>
      <c r="C50" s="11" t="s">
        <v>215</v>
      </c>
      <c r="D50" s="37" t="s">
        <v>127</v>
      </c>
      <c r="F50" s="9"/>
      <c r="G50" s="9"/>
      <c r="H50" s="9">
        <f t="shared" si="31"/>
        <v>0</v>
      </c>
      <c r="I50" s="9" t="e">
        <f t="shared" si="32"/>
        <v>#DIV/0!</v>
      </c>
      <c r="J50" s="9"/>
      <c r="K50" s="9">
        <f t="shared" si="26"/>
        <v>0</v>
      </c>
      <c r="L50" s="9" t="e">
        <f t="shared" si="27"/>
        <v>#DIV/0!</v>
      </c>
    </row>
    <row r="51" spans="1:12" x14ac:dyDescent="0.2">
      <c r="B51" s="22"/>
      <c r="C51" s="11" t="s">
        <v>216</v>
      </c>
      <c r="D51" s="37" t="s">
        <v>128</v>
      </c>
      <c r="F51" s="9"/>
      <c r="G51" s="9"/>
      <c r="H51" s="9">
        <f t="shared" si="31"/>
        <v>0</v>
      </c>
      <c r="I51" s="9" t="e">
        <f t="shared" si="32"/>
        <v>#DIV/0!</v>
      </c>
      <c r="J51" s="9"/>
      <c r="K51" s="9">
        <f t="shared" si="26"/>
        <v>0</v>
      </c>
      <c r="L51" s="9" t="e">
        <f t="shared" si="27"/>
        <v>#DIV/0!</v>
      </c>
    </row>
    <row r="52" spans="1:12" x14ac:dyDescent="0.2">
      <c r="B52" s="22"/>
      <c r="C52" s="11" t="s">
        <v>217</v>
      </c>
      <c r="D52" s="37" t="s">
        <v>129</v>
      </c>
      <c r="F52" s="9"/>
      <c r="G52" s="9"/>
      <c r="H52" s="9">
        <f t="shared" si="31"/>
        <v>0</v>
      </c>
      <c r="I52" s="9" t="e">
        <f t="shared" si="32"/>
        <v>#DIV/0!</v>
      </c>
      <c r="J52" s="9"/>
      <c r="K52" s="9">
        <f t="shared" si="26"/>
        <v>0</v>
      </c>
      <c r="L52" s="9" t="e">
        <f t="shared" si="27"/>
        <v>#DIV/0!</v>
      </c>
    </row>
    <row r="53" spans="1:12" x14ac:dyDescent="0.2">
      <c r="B53" s="22"/>
      <c r="C53" s="11" t="s">
        <v>218</v>
      </c>
      <c r="D53" s="7" t="s">
        <v>388</v>
      </c>
      <c r="F53" s="9"/>
      <c r="G53" s="9"/>
      <c r="H53" s="9">
        <f t="shared" si="31"/>
        <v>0</v>
      </c>
      <c r="I53" s="9" t="e">
        <f t="shared" si="32"/>
        <v>#DIV/0!</v>
      </c>
      <c r="J53" s="9"/>
      <c r="K53" s="9">
        <f t="shared" si="26"/>
        <v>0</v>
      </c>
      <c r="L53" s="9" t="e">
        <f t="shared" si="27"/>
        <v>#DIV/0!</v>
      </c>
    </row>
    <row r="54" spans="1:12" x14ac:dyDescent="0.2">
      <c r="B54" s="22"/>
      <c r="D54" s="7"/>
    </row>
    <row r="55" spans="1:12" x14ac:dyDescent="0.2">
      <c r="B55" s="22" t="s">
        <v>186</v>
      </c>
      <c r="C55" s="11" t="s">
        <v>189</v>
      </c>
      <c r="F55" s="9"/>
      <c r="G55" s="9"/>
      <c r="H55" s="9">
        <f t="shared" ref="H55" si="33">G55-F55</f>
        <v>0</v>
      </c>
      <c r="I55" s="9" t="e">
        <f>H55/F55</f>
        <v>#DIV/0!</v>
      </c>
      <c r="J55" s="9"/>
      <c r="K55" s="9">
        <f>J55-G55</f>
        <v>0</v>
      </c>
      <c r="L55" s="9" t="e">
        <f>K55/G55</f>
        <v>#DIV/0!</v>
      </c>
    </row>
    <row r="56" spans="1:12" x14ac:dyDescent="0.2">
      <c r="B56" s="22" t="s">
        <v>187</v>
      </c>
      <c r="C56" s="11" t="s">
        <v>188</v>
      </c>
      <c r="F56" s="9"/>
      <c r="G56" s="9"/>
      <c r="I56" s="9"/>
      <c r="J56" s="9"/>
      <c r="K56" s="9"/>
      <c r="L56" s="9"/>
    </row>
    <row r="59" spans="1:12" s="14" customFormat="1" x14ac:dyDescent="0.2">
      <c r="A59" s="13" t="s">
        <v>54</v>
      </c>
      <c r="B59" s="14" t="s">
        <v>219</v>
      </c>
      <c r="F59" s="54">
        <f>F60+F66</f>
        <v>0</v>
      </c>
      <c r="G59" s="54">
        <f t="shared" ref="G59:J59" si="34">G60+G66</f>
        <v>0</v>
      </c>
      <c r="H59" s="54">
        <f t="shared" si="34"/>
        <v>0</v>
      </c>
      <c r="I59" s="54" t="e">
        <f t="shared" si="34"/>
        <v>#DIV/0!</v>
      </c>
      <c r="J59" s="54">
        <f t="shared" si="34"/>
        <v>0</v>
      </c>
      <c r="K59" s="54">
        <f t="shared" ref="K59:K71" si="35">J59-G59</f>
        <v>0</v>
      </c>
      <c r="L59" s="54" t="e">
        <f t="shared" ref="L59:L71" si="36">K59/G59</f>
        <v>#DIV/0!</v>
      </c>
    </row>
    <row r="60" spans="1:12" x14ac:dyDescent="0.2">
      <c r="B60" s="22" t="s">
        <v>190</v>
      </c>
      <c r="C60" s="11" t="s">
        <v>164</v>
      </c>
      <c r="F60" s="52">
        <f>SUM(F61:F65)</f>
        <v>0</v>
      </c>
      <c r="G60" s="52">
        <f t="shared" ref="G60:J60" si="37">SUM(G61:G65)</f>
        <v>0</v>
      </c>
      <c r="H60" s="52">
        <f t="shared" si="37"/>
        <v>0</v>
      </c>
      <c r="I60" s="52" t="e">
        <f t="shared" si="37"/>
        <v>#DIV/0!</v>
      </c>
      <c r="J60" s="52">
        <f t="shared" si="37"/>
        <v>0</v>
      </c>
      <c r="K60" s="52">
        <f t="shared" si="35"/>
        <v>0</v>
      </c>
      <c r="L60" s="52" t="e">
        <f t="shared" si="36"/>
        <v>#DIV/0!</v>
      </c>
    </row>
    <row r="61" spans="1:12" x14ac:dyDescent="0.2">
      <c r="C61" s="11" t="s">
        <v>220</v>
      </c>
      <c r="D61" s="11" t="s">
        <v>33</v>
      </c>
      <c r="F61" s="9"/>
      <c r="G61" s="9"/>
      <c r="H61" s="9">
        <f t="shared" ref="H61:H65" si="38">G61-F61</f>
        <v>0</v>
      </c>
      <c r="I61" s="9" t="e">
        <f t="shared" ref="I61:I65" si="39">H61/F61</f>
        <v>#DIV/0!</v>
      </c>
      <c r="J61" s="9"/>
      <c r="K61" s="9">
        <f t="shared" si="35"/>
        <v>0</v>
      </c>
      <c r="L61" s="9" t="e">
        <f t="shared" si="36"/>
        <v>#DIV/0!</v>
      </c>
    </row>
    <row r="62" spans="1:12" x14ac:dyDescent="0.2">
      <c r="C62" s="11" t="s">
        <v>221</v>
      </c>
      <c r="D62" s="11" t="s">
        <v>31</v>
      </c>
      <c r="F62" s="9"/>
      <c r="G62" s="9"/>
      <c r="H62" s="9">
        <f t="shared" si="38"/>
        <v>0</v>
      </c>
      <c r="I62" s="9" t="e">
        <f t="shared" si="39"/>
        <v>#DIV/0!</v>
      </c>
      <c r="J62" s="9"/>
      <c r="K62" s="9">
        <f t="shared" si="35"/>
        <v>0</v>
      </c>
      <c r="L62" s="9" t="e">
        <f t="shared" si="36"/>
        <v>#DIV/0!</v>
      </c>
    </row>
    <row r="63" spans="1:12" x14ac:dyDescent="0.2">
      <c r="C63" s="11" t="s">
        <v>222</v>
      </c>
      <c r="D63" s="11" t="s">
        <v>29</v>
      </c>
      <c r="F63" s="9"/>
      <c r="G63" s="9"/>
      <c r="H63" s="9">
        <f t="shared" si="38"/>
        <v>0</v>
      </c>
      <c r="I63" s="9" t="e">
        <f t="shared" si="39"/>
        <v>#DIV/0!</v>
      </c>
      <c r="J63" s="9"/>
      <c r="K63" s="9">
        <f t="shared" si="35"/>
        <v>0</v>
      </c>
      <c r="L63" s="9" t="e">
        <f t="shared" si="36"/>
        <v>#DIV/0!</v>
      </c>
    </row>
    <row r="64" spans="1:12" x14ac:dyDescent="0.2">
      <c r="C64" s="11" t="s">
        <v>223</v>
      </c>
      <c r="D64" s="11" t="s">
        <v>27</v>
      </c>
      <c r="F64" s="9"/>
      <c r="G64" s="9"/>
      <c r="H64" s="9">
        <f t="shared" si="38"/>
        <v>0</v>
      </c>
      <c r="I64" s="9" t="e">
        <f t="shared" si="39"/>
        <v>#DIV/0!</v>
      </c>
      <c r="J64" s="9"/>
      <c r="K64" s="9">
        <f t="shared" si="35"/>
        <v>0</v>
      </c>
      <c r="L64" s="9" t="e">
        <f t="shared" si="36"/>
        <v>#DIV/0!</v>
      </c>
    </row>
    <row r="65" spans="2:12" x14ac:dyDescent="0.2">
      <c r="C65" s="11" t="s">
        <v>224</v>
      </c>
      <c r="D65" s="11" t="s">
        <v>295</v>
      </c>
      <c r="F65" s="9"/>
      <c r="G65" s="9"/>
      <c r="H65" s="9">
        <f t="shared" si="38"/>
        <v>0</v>
      </c>
      <c r="I65" s="9" t="e">
        <f t="shared" si="39"/>
        <v>#DIV/0!</v>
      </c>
      <c r="J65" s="9"/>
      <c r="K65" s="9">
        <f t="shared" si="35"/>
        <v>0</v>
      </c>
      <c r="L65" s="9" t="e">
        <f t="shared" si="36"/>
        <v>#DIV/0!</v>
      </c>
    </row>
    <row r="66" spans="2:12" x14ac:dyDescent="0.2">
      <c r="B66" s="22" t="s">
        <v>191</v>
      </c>
      <c r="C66" s="11" t="s">
        <v>231</v>
      </c>
      <c r="F66" s="52">
        <f>SUM(F67:F71)</f>
        <v>0</v>
      </c>
      <c r="G66" s="52">
        <f>SUM(G67:G71)</f>
        <v>0</v>
      </c>
      <c r="H66" s="52">
        <f>SUM(H67:H71)</f>
        <v>0</v>
      </c>
      <c r="I66" s="52" t="e">
        <f>SUM(I67:I71)</f>
        <v>#DIV/0!</v>
      </c>
      <c r="J66" s="52">
        <f>SUM(J67:J71)</f>
        <v>0</v>
      </c>
      <c r="K66" s="52">
        <f t="shared" si="35"/>
        <v>0</v>
      </c>
      <c r="L66" s="52" t="e">
        <f t="shared" si="36"/>
        <v>#DIV/0!</v>
      </c>
    </row>
    <row r="67" spans="2:12" x14ac:dyDescent="0.2">
      <c r="B67" s="22"/>
      <c r="C67" s="11" t="s">
        <v>225</v>
      </c>
      <c r="D67" s="37" t="s">
        <v>126</v>
      </c>
      <c r="F67" s="9"/>
      <c r="G67" s="9"/>
      <c r="H67" s="9">
        <f t="shared" ref="H67:H71" si="40">G67-F67</f>
        <v>0</v>
      </c>
      <c r="I67" s="9" t="e">
        <f t="shared" ref="I67:I71" si="41">H67/F67</f>
        <v>#DIV/0!</v>
      </c>
      <c r="J67" s="9"/>
      <c r="K67" s="9">
        <f t="shared" si="35"/>
        <v>0</v>
      </c>
      <c r="L67" s="9" t="e">
        <f t="shared" si="36"/>
        <v>#DIV/0!</v>
      </c>
    </row>
    <row r="68" spans="2:12" x14ac:dyDescent="0.2">
      <c r="B68" s="22"/>
      <c r="C68" s="11" t="s">
        <v>226</v>
      </c>
      <c r="D68" s="37" t="s">
        <v>127</v>
      </c>
      <c r="F68" s="9"/>
      <c r="G68" s="9"/>
      <c r="H68" s="9">
        <f t="shared" si="40"/>
        <v>0</v>
      </c>
      <c r="I68" s="9" t="e">
        <f t="shared" si="41"/>
        <v>#DIV/0!</v>
      </c>
      <c r="J68" s="9"/>
      <c r="K68" s="9">
        <f t="shared" si="35"/>
        <v>0</v>
      </c>
      <c r="L68" s="9" t="e">
        <f t="shared" si="36"/>
        <v>#DIV/0!</v>
      </c>
    </row>
    <row r="69" spans="2:12" x14ac:dyDescent="0.2">
      <c r="B69" s="22"/>
      <c r="C69" s="11" t="s">
        <v>227</v>
      </c>
      <c r="D69" s="37" t="s">
        <v>128</v>
      </c>
      <c r="F69" s="9"/>
      <c r="G69" s="9"/>
      <c r="H69" s="9">
        <f t="shared" si="40"/>
        <v>0</v>
      </c>
      <c r="I69" s="9" t="e">
        <f t="shared" si="41"/>
        <v>#DIV/0!</v>
      </c>
      <c r="J69" s="9"/>
      <c r="K69" s="9">
        <f t="shared" si="35"/>
        <v>0</v>
      </c>
      <c r="L69" s="9" t="e">
        <f t="shared" si="36"/>
        <v>#DIV/0!</v>
      </c>
    </row>
    <row r="70" spans="2:12" x14ac:dyDescent="0.2">
      <c r="B70" s="22"/>
      <c r="C70" s="11" t="s">
        <v>228</v>
      </c>
      <c r="D70" s="37" t="s">
        <v>129</v>
      </c>
      <c r="F70" s="9"/>
      <c r="G70" s="9"/>
      <c r="H70" s="9">
        <f t="shared" si="40"/>
        <v>0</v>
      </c>
      <c r="I70" s="9" t="e">
        <f t="shared" si="41"/>
        <v>#DIV/0!</v>
      </c>
      <c r="J70" s="9"/>
      <c r="K70" s="9">
        <f t="shared" si="35"/>
        <v>0</v>
      </c>
      <c r="L70" s="9" t="e">
        <f t="shared" si="36"/>
        <v>#DIV/0!</v>
      </c>
    </row>
    <row r="71" spans="2:12" x14ac:dyDescent="0.2">
      <c r="B71" s="22"/>
      <c r="C71" s="11" t="s">
        <v>229</v>
      </c>
      <c r="D71" s="7" t="s">
        <v>388</v>
      </c>
      <c r="F71" s="9"/>
      <c r="G71" s="9"/>
      <c r="H71" s="9">
        <f t="shared" si="40"/>
        <v>0</v>
      </c>
      <c r="I71" s="9" t="e">
        <f t="shared" si="41"/>
        <v>#DIV/0!</v>
      </c>
      <c r="J71" s="9"/>
      <c r="K71" s="9">
        <f t="shared" si="35"/>
        <v>0</v>
      </c>
      <c r="L71" s="9" t="e">
        <f t="shared" si="36"/>
        <v>#DIV/0!</v>
      </c>
    </row>
    <row r="72" spans="2:12" x14ac:dyDescent="0.2">
      <c r="B72" s="22"/>
    </row>
    <row r="73" spans="2:12" x14ac:dyDescent="0.2">
      <c r="B73" s="22" t="s">
        <v>192</v>
      </c>
      <c r="C73" s="11" t="s">
        <v>194</v>
      </c>
      <c r="F73" s="9"/>
      <c r="G73" s="9"/>
      <c r="H73" s="9">
        <f t="shared" ref="H73" si="42">G73-F73</f>
        <v>0</v>
      </c>
      <c r="I73" s="9" t="e">
        <f>H73/F73</f>
        <v>#DIV/0!</v>
      </c>
      <c r="J73" s="9"/>
      <c r="K73" s="9">
        <f>J73-G73</f>
        <v>0</v>
      </c>
      <c r="L73" s="9" t="e">
        <f>K73/G73</f>
        <v>#DIV/0!</v>
      </c>
    </row>
    <row r="74" spans="2:12" x14ac:dyDescent="0.2">
      <c r="B74" s="22" t="s">
        <v>193</v>
      </c>
      <c r="C74" s="11" t="s">
        <v>195</v>
      </c>
      <c r="F74" s="9"/>
      <c r="G74" s="9"/>
      <c r="J74" s="9"/>
      <c r="K74" s="9"/>
      <c r="L74" s="9"/>
    </row>
    <row r="77" spans="2:12" x14ac:dyDescent="0.2">
      <c r="C77" s="231" t="s">
        <v>591</v>
      </c>
      <c r="D77" s="232"/>
      <c r="E77" s="232"/>
      <c r="F77" s="233"/>
      <c r="G77" s="233"/>
    </row>
    <row r="78" spans="2:12" x14ac:dyDescent="0.2">
      <c r="C78" s="231"/>
      <c r="D78" s="232"/>
      <c r="E78" s="232"/>
      <c r="F78" s="273" t="str">
        <f>'Page de garde'!$G$11</f>
        <v>Réalité 2017</v>
      </c>
      <c r="G78" s="273" t="str">
        <f>'Page de garde'!$G$12</f>
        <v>Réalité 2018</v>
      </c>
    </row>
    <row r="79" spans="2:12" x14ac:dyDescent="0.2">
      <c r="C79" s="231"/>
      <c r="D79" s="232" t="s">
        <v>619</v>
      </c>
      <c r="E79" s="232"/>
      <c r="F79" s="234">
        <f>F6+F12+F19+F25+F31+F42+F48+F60+F66+'T2C Créances et RDV'!F26+'T2C Créances et RDV'!F27+'T2C Créances et RDV'!F32+'T2C Créances et RDV'!F33</f>
        <v>0</v>
      </c>
      <c r="G79" s="234">
        <f>G6+G12+G19+G25+G31+G42+G48+G60+G66+'T2C Créances et RDV'!G26+'T2C Créances et RDV'!G27+'T2C Créances et RDV'!G32+'T2C Créances et RDV'!G33</f>
        <v>0</v>
      </c>
      <c r="H79" s="19"/>
    </row>
    <row r="80" spans="2:12" x14ac:dyDescent="0.2">
      <c r="C80" s="232"/>
      <c r="D80" s="232" t="s">
        <v>593</v>
      </c>
      <c r="E80" s="232"/>
      <c r="F80" s="234"/>
      <c r="G80" s="234"/>
    </row>
    <row r="81" spans="3:12" x14ac:dyDescent="0.2">
      <c r="C81" s="232"/>
      <c r="D81" s="67" t="s">
        <v>594</v>
      </c>
      <c r="E81" s="232"/>
      <c r="F81" s="235"/>
      <c r="G81" s="235"/>
    </row>
    <row r="82" spans="3:12" x14ac:dyDescent="0.2">
      <c r="C82" s="232"/>
      <c r="D82" s="236" t="s">
        <v>448</v>
      </c>
      <c r="E82" s="237"/>
      <c r="F82" s="238">
        <f>(F80+F81)-F79</f>
        <v>0</v>
      </c>
      <c r="G82" s="238">
        <f>(G80+G81)-G79</f>
        <v>0</v>
      </c>
    </row>
    <row r="83" spans="3:12" x14ac:dyDescent="0.2">
      <c r="C83" s="232"/>
      <c r="D83" s="67" t="s">
        <v>643</v>
      </c>
      <c r="E83" s="232"/>
      <c r="F83" s="235"/>
      <c r="G83" s="235"/>
    </row>
    <row r="84" spans="3:12" x14ac:dyDescent="0.2">
      <c r="C84" s="232"/>
      <c r="D84" s="67" t="s">
        <v>599</v>
      </c>
      <c r="E84" s="232"/>
      <c r="F84" s="235" t="e">
        <f>F81/F83</f>
        <v>#DIV/0!</v>
      </c>
      <c r="G84" s="235" t="e">
        <f>G81/G83</f>
        <v>#DIV/0!</v>
      </c>
    </row>
    <row r="85" spans="3:12" x14ac:dyDescent="0.2">
      <c r="C85" s="232"/>
      <c r="D85" s="232"/>
      <c r="E85" s="232"/>
      <c r="F85" s="232"/>
      <c r="G85" s="232"/>
    </row>
    <row r="86" spans="3:12" x14ac:dyDescent="0.2">
      <c r="C86" s="232" t="s">
        <v>612</v>
      </c>
      <c r="D86" s="239"/>
      <c r="E86" s="239"/>
      <c r="F86" s="239"/>
      <c r="G86" s="239"/>
    </row>
    <row r="89" spans="3:12" x14ac:dyDescent="0.2">
      <c r="C89" s="17" t="s">
        <v>353</v>
      </c>
    </row>
    <row r="91" spans="3:12" x14ac:dyDescent="0.2">
      <c r="E91" s="3" t="s">
        <v>351</v>
      </c>
    </row>
    <row r="92" spans="3:12" x14ac:dyDescent="0.2">
      <c r="E92" s="117" t="s">
        <v>13</v>
      </c>
      <c r="F92" s="120" t="str">
        <f>'Page de garde'!$G$11</f>
        <v>Réalité 2017</v>
      </c>
      <c r="G92" s="120" t="str">
        <f>'Page de garde'!$G$12</f>
        <v>Réalité 2018</v>
      </c>
      <c r="H92" s="120" t="s">
        <v>52</v>
      </c>
      <c r="I92" s="120" t="s">
        <v>51</v>
      </c>
      <c r="J92" s="120" t="str">
        <f>'Page de garde'!$G$13</f>
        <v>Budget 2018</v>
      </c>
      <c r="K92" s="120" t="s">
        <v>52</v>
      </c>
      <c r="L92" s="120" t="s">
        <v>51</v>
      </c>
    </row>
    <row r="93" spans="3:12" x14ac:dyDescent="0.2">
      <c r="E93" s="117">
        <v>60</v>
      </c>
      <c r="F93" s="116"/>
      <c r="G93" s="116"/>
      <c r="H93" s="116">
        <f>G93-F93</f>
        <v>0</v>
      </c>
      <c r="I93" s="121" t="e">
        <f>H93/F93</f>
        <v>#DIV/0!</v>
      </c>
      <c r="J93" s="116"/>
      <c r="K93" s="116">
        <f>J93-G93</f>
        <v>0</v>
      </c>
      <c r="L93" s="116" t="e">
        <f>K93/G93</f>
        <v>#DIV/0!</v>
      </c>
    </row>
    <row r="94" spans="3:12" x14ac:dyDescent="0.2">
      <c r="E94" s="117">
        <v>61</v>
      </c>
      <c r="F94" s="116"/>
      <c r="G94" s="116"/>
      <c r="H94" s="116">
        <f t="shared" ref="H94:H99" si="43">G94-F94</f>
        <v>0</v>
      </c>
      <c r="I94" s="121" t="e">
        <f t="shared" ref="I94:I99" si="44">H94/F94</f>
        <v>#DIV/0!</v>
      </c>
      <c r="J94" s="116"/>
      <c r="K94" s="116">
        <f t="shared" ref="K94:K99" si="45">J94-G94</f>
        <v>0</v>
      </c>
      <c r="L94" s="116" t="e">
        <f t="shared" ref="L94:L99" si="46">K94/G94</f>
        <v>#DIV/0!</v>
      </c>
    </row>
    <row r="95" spans="3:12" x14ac:dyDescent="0.2">
      <c r="E95" s="117">
        <v>62</v>
      </c>
      <c r="F95" s="116"/>
      <c r="G95" s="116"/>
      <c r="H95" s="116">
        <f t="shared" si="43"/>
        <v>0</v>
      </c>
      <c r="I95" s="121" t="e">
        <f t="shared" si="44"/>
        <v>#DIV/0!</v>
      </c>
      <c r="J95" s="116"/>
      <c r="K95" s="116">
        <f t="shared" si="45"/>
        <v>0</v>
      </c>
      <c r="L95" s="116" t="e">
        <f t="shared" si="46"/>
        <v>#DIV/0!</v>
      </c>
    </row>
    <row r="96" spans="3:12" x14ac:dyDescent="0.2">
      <c r="E96" s="117">
        <v>63</v>
      </c>
      <c r="F96" s="116"/>
      <c r="G96" s="116"/>
      <c r="H96" s="116">
        <f t="shared" si="43"/>
        <v>0</v>
      </c>
      <c r="I96" s="121" t="e">
        <f t="shared" si="44"/>
        <v>#DIV/0!</v>
      </c>
      <c r="J96" s="116"/>
      <c r="K96" s="116">
        <f t="shared" si="45"/>
        <v>0</v>
      </c>
      <c r="L96" s="116" t="e">
        <f t="shared" si="46"/>
        <v>#DIV/0!</v>
      </c>
    </row>
    <row r="97" spans="2:12" x14ac:dyDescent="0.2">
      <c r="E97" s="117">
        <v>64</v>
      </c>
      <c r="F97" s="116"/>
      <c r="G97" s="116"/>
      <c r="H97" s="116">
        <f t="shared" si="43"/>
        <v>0</v>
      </c>
      <c r="I97" s="121" t="e">
        <f t="shared" si="44"/>
        <v>#DIV/0!</v>
      </c>
      <c r="J97" s="116"/>
      <c r="K97" s="116">
        <f t="shared" si="45"/>
        <v>0</v>
      </c>
      <c r="L97" s="116" t="e">
        <f t="shared" si="46"/>
        <v>#DIV/0!</v>
      </c>
    </row>
    <row r="98" spans="2:12" x14ac:dyDescent="0.2">
      <c r="E98" s="117">
        <v>65</v>
      </c>
      <c r="F98" s="116"/>
      <c r="G98" s="116"/>
      <c r="H98" s="116">
        <f t="shared" si="43"/>
        <v>0</v>
      </c>
      <c r="I98" s="121" t="e">
        <f t="shared" si="44"/>
        <v>#DIV/0!</v>
      </c>
      <c r="J98" s="116"/>
      <c r="K98" s="116">
        <f t="shared" si="45"/>
        <v>0</v>
      </c>
      <c r="L98" s="116" t="e">
        <f t="shared" si="46"/>
        <v>#DIV/0!</v>
      </c>
    </row>
    <row r="99" spans="2:12" x14ac:dyDescent="0.2">
      <c r="E99" s="117" t="s">
        <v>12</v>
      </c>
      <c r="F99" s="116"/>
      <c r="G99" s="116"/>
      <c r="H99" s="116">
        <f t="shared" si="43"/>
        <v>0</v>
      </c>
      <c r="I99" s="121" t="e">
        <f t="shared" si="44"/>
        <v>#DIV/0!</v>
      </c>
      <c r="J99" s="116"/>
      <c r="K99" s="116">
        <f t="shared" si="45"/>
        <v>0</v>
      </c>
      <c r="L99" s="116" t="e">
        <f t="shared" si="46"/>
        <v>#DIV/0!</v>
      </c>
    </row>
    <row r="102" spans="2:12" x14ac:dyDescent="0.2">
      <c r="B102" s="14" t="s">
        <v>57</v>
      </c>
    </row>
    <row r="103" spans="2:12" x14ac:dyDescent="0.2">
      <c r="B103" s="272" t="s">
        <v>630</v>
      </c>
    </row>
    <row r="104" spans="2:12" ht="12" thickBot="1" x14ac:dyDescent="0.25">
      <c r="B104" s="7"/>
      <c r="C104" s="7"/>
    </row>
    <row r="105" spans="2:12" x14ac:dyDescent="0.2">
      <c r="B105" s="26"/>
      <c r="C105" s="27"/>
      <c r="D105" s="27"/>
      <c r="E105" s="27"/>
      <c r="F105" s="27"/>
      <c r="G105" s="27"/>
      <c r="H105" s="27"/>
      <c r="I105" s="27"/>
      <c r="J105" s="27"/>
      <c r="K105" s="27"/>
      <c r="L105" s="28"/>
    </row>
    <row r="106" spans="2:12" x14ac:dyDescent="0.2">
      <c r="B106" s="29"/>
      <c r="C106" s="7"/>
      <c r="D106" s="7"/>
      <c r="E106" s="7"/>
      <c r="F106" s="7"/>
      <c r="G106" s="7"/>
      <c r="H106" s="7"/>
      <c r="I106" s="7"/>
      <c r="J106" s="7"/>
      <c r="K106" s="7"/>
      <c r="L106" s="30"/>
    </row>
    <row r="107" spans="2:12" x14ac:dyDescent="0.2">
      <c r="B107" s="29"/>
      <c r="C107" s="7"/>
      <c r="D107" s="7"/>
      <c r="E107" s="7"/>
      <c r="F107" s="7"/>
      <c r="G107" s="7"/>
      <c r="H107" s="7"/>
      <c r="I107" s="7"/>
      <c r="J107" s="7"/>
      <c r="K107" s="7"/>
      <c r="L107" s="30"/>
    </row>
    <row r="108" spans="2:12" x14ac:dyDescent="0.2">
      <c r="B108" s="29"/>
      <c r="C108" s="7"/>
      <c r="D108" s="7"/>
      <c r="E108" s="7"/>
      <c r="F108" s="7"/>
      <c r="G108" s="7"/>
      <c r="H108" s="7"/>
      <c r="I108" s="7"/>
      <c r="J108" s="7"/>
      <c r="K108" s="7"/>
      <c r="L108" s="30"/>
    </row>
    <row r="109" spans="2:12" x14ac:dyDescent="0.2">
      <c r="B109" s="29"/>
      <c r="C109" s="7"/>
      <c r="D109" s="7"/>
      <c r="E109" s="7"/>
      <c r="F109" s="7"/>
      <c r="G109" s="7"/>
      <c r="H109" s="7"/>
      <c r="I109" s="7"/>
      <c r="J109" s="7"/>
      <c r="K109" s="7"/>
      <c r="L109" s="30"/>
    </row>
    <row r="110" spans="2:12" x14ac:dyDescent="0.2">
      <c r="B110" s="29"/>
      <c r="C110" s="7"/>
      <c r="D110" s="7"/>
      <c r="E110" s="7"/>
      <c r="F110" s="7"/>
      <c r="G110" s="7"/>
      <c r="H110" s="7"/>
      <c r="I110" s="7"/>
      <c r="J110" s="7"/>
      <c r="K110" s="7"/>
      <c r="L110" s="30"/>
    </row>
    <row r="111" spans="2:12" x14ac:dyDescent="0.2">
      <c r="B111" s="29"/>
      <c r="C111" s="7"/>
      <c r="D111" s="7"/>
      <c r="E111" s="7"/>
      <c r="F111" s="7"/>
      <c r="G111" s="7"/>
      <c r="H111" s="7"/>
      <c r="I111" s="7"/>
      <c r="J111" s="7"/>
      <c r="K111" s="7"/>
      <c r="L111" s="30"/>
    </row>
    <row r="112" spans="2:12" x14ac:dyDescent="0.2">
      <c r="B112" s="29"/>
      <c r="C112" s="7"/>
      <c r="D112" s="7"/>
      <c r="E112" s="7"/>
      <c r="F112" s="7"/>
      <c r="G112" s="7"/>
      <c r="H112" s="7"/>
      <c r="I112" s="7"/>
      <c r="J112" s="7"/>
      <c r="K112" s="7"/>
      <c r="L112" s="30"/>
    </row>
    <row r="113" spans="2:12" x14ac:dyDescent="0.2">
      <c r="B113" s="29"/>
      <c r="C113" s="7"/>
      <c r="D113" s="7"/>
      <c r="E113" s="7"/>
      <c r="F113" s="7"/>
      <c r="G113" s="7"/>
      <c r="H113" s="7"/>
      <c r="I113" s="7"/>
      <c r="J113" s="7"/>
      <c r="K113" s="7"/>
      <c r="L113" s="30"/>
    </row>
    <row r="114" spans="2:12" x14ac:dyDescent="0.2">
      <c r="B114" s="29"/>
      <c r="C114" s="7"/>
      <c r="D114" s="7"/>
      <c r="E114" s="7"/>
      <c r="F114" s="7"/>
      <c r="G114" s="7"/>
      <c r="H114" s="7"/>
      <c r="I114" s="7"/>
      <c r="J114" s="7"/>
      <c r="K114" s="7"/>
      <c r="L114" s="30"/>
    </row>
    <row r="115" spans="2:12" ht="12" thickBot="1" x14ac:dyDescent="0.25">
      <c r="B115" s="31"/>
      <c r="C115" s="32"/>
      <c r="D115" s="32"/>
      <c r="E115" s="32"/>
      <c r="F115" s="32"/>
      <c r="G115" s="32"/>
      <c r="H115" s="32"/>
      <c r="I115" s="32"/>
      <c r="J115" s="32"/>
      <c r="K115" s="32"/>
      <c r="L115" s="33"/>
    </row>
  </sheetData>
  <pageMargins left="0.7" right="0.7" top="0.75" bottom="0.75" header="0.3" footer="0.3"/>
  <pageSetup paperSize="9" scale="79" fitToHeight="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L93"/>
  <sheetViews>
    <sheetView topLeftCell="A64" zoomScaleNormal="100" workbookViewId="0">
      <selection activeCell="C23" sqref="C23"/>
    </sheetView>
  </sheetViews>
  <sheetFormatPr baseColWidth="10" defaultRowHeight="11.25" x14ac:dyDescent="0.2"/>
  <cols>
    <col min="1" max="1" width="11.42578125" style="22"/>
    <col min="2" max="2" width="5.85546875" style="11" customWidth="1"/>
    <col min="3" max="3" width="6" style="11" customWidth="1"/>
    <col min="4" max="4" width="76" style="11" customWidth="1"/>
    <col min="5" max="5" width="26.28515625" style="11" customWidth="1"/>
    <col min="6" max="16384" width="11.42578125" style="11"/>
  </cols>
  <sheetData>
    <row r="2" spans="1:12" ht="12.75" x14ac:dyDescent="0.2">
      <c r="A2" s="107" t="s">
        <v>376</v>
      </c>
      <c r="B2" s="107"/>
      <c r="C2" s="107"/>
      <c r="D2" s="107"/>
      <c r="E2" s="107"/>
      <c r="G2" s="240" t="s">
        <v>584</v>
      </c>
      <c r="J2" s="240" t="s">
        <v>585</v>
      </c>
      <c r="K2" s="240" t="s">
        <v>602</v>
      </c>
    </row>
    <row r="3" spans="1:12" x14ac:dyDescent="0.2">
      <c r="A3" s="11"/>
      <c r="F3" s="12" t="str">
        <f>'Page de garde'!$G$11</f>
        <v>Réalité 2017</v>
      </c>
      <c r="G3" s="12" t="str">
        <f>'Page de garde'!$G$12</f>
        <v>Réalité 2018</v>
      </c>
      <c r="H3" s="12" t="s">
        <v>52</v>
      </c>
      <c r="I3" s="12" t="s">
        <v>51</v>
      </c>
      <c r="J3" s="12" t="str">
        <f>'Page de garde'!$G$13</f>
        <v>Budget 2018</v>
      </c>
      <c r="K3" s="12" t="s">
        <v>52</v>
      </c>
      <c r="L3" s="12" t="s">
        <v>51</v>
      </c>
    </row>
    <row r="4" spans="1:12" x14ac:dyDescent="0.2">
      <c r="F4" s="51"/>
      <c r="G4" s="51"/>
      <c r="H4" s="51"/>
      <c r="I4" s="51"/>
      <c r="J4" s="51"/>
    </row>
    <row r="5" spans="1:12" s="14" customFormat="1" x14ac:dyDescent="0.2">
      <c r="A5" s="13" t="s">
        <v>55</v>
      </c>
      <c r="B5" s="14" t="s">
        <v>238</v>
      </c>
      <c r="F5" s="17"/>
      <c r="G5" s="17"/>
      <c r="H5" s="17"/>
      <c r="I5" s="17"/>
      <c r="J5" s="17"/>
      <c r="K5" s="17"/>
    </row>
    <row r="6" spans="1:12" s="14" customFormat="1" x14ac:dyDescent="0.2">
      <c r="A6" s="13"/>
      <c r="F6" s="17"/>
      <c r="G6" s="17"/>
      <c r="H6" s="17"/>
      <c r="I6" s="17"/>
      <c r="J6" s="17"/>
      <c r="K6" s="17"/>
      <c r="L6" s="17"/>
    </row>
    <row r="7" spans="1:12" s="14" customFormat="1" x14ac:dyDescent="0.2">
      <c r="A7" s="13"/>
      <c r="B7" s="11" t="s">
        <v>232</v>
      </c>
      <c r="C7" s="11" t="s">
        <v>251</v>
      </c>
      <c r="D7" s="11"/>
      <c r="F7" s="9">
        <f>F8+F9</f>
        <v>0</v>
      </c>
      <c r="G7" s="9">
        <f t="shared" ref="G7" si="0">G8+G9</f>
        <v>0</v>
      </c>
      <c r="H7" s="9">
        <f>G7-F7</f>
        <v>0</v>
      </c>
      <c r="I7" s="9" t="e">
        <f>H7/F7</f>
        <v>#DIV/0!</v>
      </c>
      <c r="J7" s="9">
        <f>J8+J9</f>
        <v>0</v>
      </c>
      <c r="K7" s="9">
        <f>J7-G7</f>
        <v>0</v>
      </c>
      <c r="L7" s="9" t="e">
        <f>K7/G7</f>
        <v>#DIV/0!</v>
      </c>
    </row>
    <row r="8" spans="1:12" s="14" customFormat="1" x14ac:dyDescent="0.2">
      <c r="A8" s="13"/>
      <c r="C8" s="11" t="s">
        <v>253</v>
      </c>
      <c r="D8" s="11" t="s">
        <v>257</v>
      </c>
      <c r="F8" s="53"/>
      <c r="G8" s="53"/>
      <c r="H8" s="53">
        <f t="shared" ref="H8:H27" si="1">G8-F8</f>
        <v>0</v>
      </c>
      <c r="I8" s="53" t="e">
        <f t="shared" ref="I8:I27" si="2">H8/F8</f>
        <v>#DIV/0!</v>
      </c>
      <c r="J8" s="53"/>
      <c r="K8" s="53">
        <f t="shared" ref="K8:K9" si="3">J8-G8</f>
        <v>0</v>
      </c>
      <c r="L8" s="53" t="e">
        <f t="shared" ref="L8:L9" si="4">K8/G8</f>
        <v>#DIV/0!</v>
      </c>
    </row>
    <row r="9" spans="1:12" s="14" customFormat="1" x14ac:dyDescent="0.2">
      <c r="A9" s="13"/>
      <c r="C9" s="11" t="s">
        <v>252</v>
      </c>
      <c r="D9" s="11" t="s">
        <v>258</v>
      </c>
      <c r="F9" s="53"/>
      <c r="G9" s="53"/>
      <c r="H9" s="53">
        <f t="shared" si="1"/>
        <v>0</v>
      </c>
      <c r="I9" s="53" t="e">
        <f t="shared" si="2"/>
        <v>#DIV/0!</v>
      </c>
      <c r="J9" s="53"/>
      <c r="K9" s="53">
        <f t="shared" si="3"/>
        <v>0</v>
      </c>
      <c r="L9" s="53" t="e">
        <f t="shared" si="4"/>
        <v>#DIV/0!</v>
      </c>
    </row>
    <row r="10" spans="1:12" s="14" customFormat="1" x14ac:dyDescent="0.2">
      <c r="A10" s="13"/>
      <c r="C10" s="11"/>
      <c r="D10" s="11"/>
      <c r="F10" s="17"/>
      <c r="G10" s="17"/>
      <c r="H10" s="17"/>
      <c r="I10" s="17"/>
      <c r="J10" s="17"/>
      <c r="K10" s="17"/>
      <c r="L10" s="17"/>
    </row>
    <row r="11" spans="1:12" x14ac:dyDescent="0.2">
      <c r="B11" s="11" t="s">
        <v>234</v>
      </c>
      <c r="C11" s="11" t="s">
        <v>233</v>
      </c>
      <c r="F11" s="52"/>
      <c r="G11" s="52"/>
      <c r="H11" s="52">
        <f t="shared" si="1"/>
        <v>0</v>
      </c>
      <c r="I11" s="52" t="e">
        <f t="shared" si="2"/>
        <v>#DIV/0!</v>
      </c>
      <c r="J11" s="52"/>
      <c r="K11" s="52">
        <f t="shared" ref="K11:K27" si="5">J11-G11</f>
        <v>0</v>
      </c>
      <c r="L11" s="52" t="e">
        <f t="shared" ref="L11:L27" si="6">K11/G11</f>
        <v>#DIV/0!</v>
      </c>
    </row>
    <row r="12" spans="1:12" x14ac:dyDescent="0.2">
      <c r="B12" s="11" t="s">
        <v>237</v>
      </c>
      <c r="C12" s="11" t="s">
        <v>254</v>
      </c>
      <c r="F12" s="52">
        <f>F13+F15+F14+F16</f>
        <v>0</v>
      </c>
      <c r="G12" s="52">
        <f>G13+G15+G14+G16</f>
        <v>0</v>
      </c>
      <c r="H12" s="52">
        <f>G12-F12</f>
        <v>0</v>
      </c>
      <c r="I12" s="52" t="e">
        <f t="shared" si="2"/>
        <v>#DIV/0!</v>
      </c>
      <c r="J12" s="52">
        <f>J13+J15+J14+J16</f>
        <v>0</v>
      </c>
      <c r="K12" s="52">
        <f t="shared" si="5"/>
        <v>0</v>
      </c>
      <c r="L12" s="52" t="e">
        <f t="shared" si="6"/>
        <v>#DIV/0!</v>
      </c>
    </row>
    <row r="13" spans="1:12" x14ac:dyDescent="0.2">
      <c r="C13" s="11" t="s">
        <v>235</v>
      </c>
      <c r="D13" s="11" t="s">
        <v>255</v>
      </c>
      <c r="F13" s="9"/>
      <c r="G13" s="9"/>
      <c r="H13" s="9">
        <f>G13-F13</f>
        <v>0</v>
      </c>
      <c r="I13" s="9" t="e">
        <f>H13/F13</f>
        <v>#DIV/0!</v>
      </c>
      <c r="J13" s="9"/>
      <c r="K13" s="9">
        <f t="shared" si="5"/>
        <v>0</v>
      </c>
      <c r="L13" s="9" t="e">
        <f t="shared" si="6"/>
        <v>#DIV/0!</v>
      </c>
    </row>
    <row r="14" spans="1:12" x14ac:dyDescent="0.2">
      <c r="C14" s="11" t="s">
        <v>236</v>
      </c>
      <c r="D14" s="11" t="s">
        <v>581</v>
      </c>
      <c r="F14" s="9"/>
      <c r="G14" s="9"/>
      <c r="H14" s="9">
        <f>G14-F14</f>
        <v>0</v>
      </c>
      <c r="I14" s="9" t="e">
        <f>H14/F14</f>
        <v>#DIV/0!</v>
      </c>
      <c r="J14" s="9"/>
      <c r="K14" s="9">
        <f t="shared" si="5"/>
        <v>0</v>
      </c>
      <c r="L14" s="9" t="e">
        <f t="shared" si="6"/>
        <v>#DIV/0!</v>
      </c>
    </row>
    <row r="15" spans="1:12" x14ac:dyDescent="0.2">
      <c r="C15" s="11" t="s">
        <v>579</v>
      </c>
      <c r="D15" s="11" t="s">
        <v>256</v>
      </c>
      <c r="F15" s="9"/>
      <c r="G15" s="9"/>
      <c r="H15" s="9">
        <f t="shared" si="1"/>
        <v>0</v>
      </c>
      <c r="I15" s="9" t="e">
        <f t="shared" si="2"/>
        <v>#DIV/0!</v>
      </c>
      <c r="J15" s="9"/>
      <c r="K15" s="9">
        <f t="shared" si="5"/>
        <v>0</v>
      </c>
      <c r="L15" s="9" t="e">
        <f t="shared" si="6"/>
        <v>#DIV/0!</v>
      </c>
    </row>
    <row r="16" spans="1:12" x14ac:dyDescent="0.2">
      <c r="C16" s="11" t="s">
        <v>580</v>
      </c>
      <c r="D16" s="11" t="s">
        <v>582</v>
      </c>
      <c r="F16" s="9"/>
      <c r="G16" s="9"/>
      <c r="H16" s="9">
        <f>G16-F16</f>
        <v>0</v>
      </c>
      <c r="I16" s="9" t="e">
        <f>H16/F16</f>
        <v>#DIV/0!</v>
      </c>
      <c r="J16" s="9"/>
      <c r="K16" s="9">
        <f t="shared" si="5"/>
        <v>0</v>
      </c>
      <c r="L16" s="9" t="e">
        <f t="shared" si="6"/>
        <v>#DIV/0!</v>
      </c>
    </row>
    <row r="17" spans="2:12" x14ac:dyDescent="0.2">
      <c r="B17" s="11" t="s">
        <v>239</v>
      </c>
      <c r="C17" s="11" t="s">
        <v>243</v>
      </c>
      <c r="F17" s="52">
        <f>F19+F18</f>
        <v>0</v>
      </c>
      <c r="G17" s="52">
        <f t="shared" ref="G17" si="7">G19+G18</f>
        <v>0</v>
      </c>
      <c r="H17" s="52">
        <f t="shared" si="1"/>
        <v>0</v>
      </c>
      <c r="I17" s="52" t="e">
        <f t="shared" si="2"/>
        <v>#DIV/0!</v>
      </c>
      <c r="J17" s="52">
        <f>J19+J18</f>
        <v>0</v>
      </c>
      <c r="K17" s="52">
        <f t="shared" si="5"/>
        <v>0</v>
      </c>
      <c r="L17" s="52" t="e">
        <f t="shared" si="6"/>
        <v>#DIV/0!</v>
      </c>
    </row>
    <row r="18" spans="2:12" x14ac:dyDescent="0.2">
      <c r="C18" s="11" t="s">
        <v>245</v>
      </c>
      <c r="D18" s="11" t="s">
        <v>240</v>
      </c>
      <c r="F18" s="9"/>
      <c r="G18" s="9"/>
      <c r="H18" s="9">
        <f t="shared" si="1"/>
        <v>0</v>
      </c>
      <c r="I18" s="9" t="e">
        <f t="shared" si="2"/>
        <v>#DIV/0!</v>
      </c>
      <c r="J18" s="9"/>
      <c r="K18" s="9">
        <f t="shared" si="5"/>
        <v>0</v>
      </c>
      <c r="L18" s="9" t="e">
        <f t="shared" si="6"/>
        <v>#DIV/0!</v>
      </c>
    </row>
    <row r="19" spans="2:12" x14ac:dyDescent="0.2">
      <c r="C19" s="11" t="s">
        <v>246</v>
      </c>
      <c r="D19" s="11" t="s">
        <v>241</v>
      </c>
      <c r="F19" s="9"/>
      <c r="G19" s="9"/>
      <c r="H19" s="9">
        <f t="shared" si="1"/>
        <v>0</v>
      </c>
      <c r="I19" s="9" t="e">
        <f t="shared" si="2"/>
        <v>#DIV/0!</v>
      </c>
      <c r="J19" s="9"/>
      <c r="K19" s="9">
        <f t="shared" si="5"/>
        <v>0</v>
      </c>
      <c r="L19" s="9" t="e">
        <f t="shared" si="6"/>
        <v>#DIV/0!</v>
      </c>
    </row>
    <row r="20" spans="2:12" x14ac:dyDescent="0.2">
      <c r="B20" s="11" t="s">
        <v>242</v>
      </c>
      <c r="C20" s="11" t="s">
        <v>244</v>
      </c>
      <c r="F20" s="52">
        <f>F21+F22</f>
        <v>0</v>
      </c>
      <c r="G20" s="52">
        <f t="shared" ref="G20:J20" si="8">G21+G22</f>
        <v>0</v>
      </c>
      <c r="H20" s="52">
        <f t="shared" si="1"/>
        <v>0</v>
      </c>
      <c r="I20" s="52" t="e">
        <f t="shared" si="2"/>
        <v>#DIV/0!</v>
      </c>
      <c r="J20" s="52">
        <f t="shared" si="8"/>
        <v>0</v>
      </c>
      <c r="K20" s="52">
        <f t="shared" si="5"/>
        <v>0</v>
      </c>
      <c r="L20" s="52" t="e">
        <f t="shared" si="6"/>
        <v>#DIV/0!</v>
      </c>
    </row>
    <row r="21" spans="2:12" x14ac:dyDescent="0.2">
      <c r="C21" s="11" t="s">
        <v>247</v>
      </c>
      <c r="D21" s="11" t="s">
        <v>390</v>
      </c>
      <c r="F21" s="9"/>
      <c r="G21" s="9"/>
      <c r="H21" s="9">
        <f t="shared" si="1"/>
        <v>0</v>
      </c>
      <c r="I21" s="9" t="e">
        <f t="shared" si="2"/>
        <v>#DIV/0!</v>
      </c>
      <c r="J21" s="9"/>
      <c r="K21" s="9">
        <f t="shared" si="5"/>
        <v>0</v>
      </c>
      <c r="L21" s="9" t="e">
        <f t="shared" si="6"/>
        <v>#DIV/0!</v>
      </c>
    </row>
    <row r="22" spans="2:12" x14ac:dyDescent="0.2">
      <c r="C22" s="11" t="s">
        <v>248</v>
      </c>
      <c r="D22" s="11" t="s">
        <v>389</v>
      </c>
      <c r="F22" s="9"/>
      <c r="G22" s="9"/>
      <c r="H22" s="9">
        <f t="shared" si="1"/>
        <v>0</v>
      </c>
      <c r="I22" s="9" t="e">
        <f t="shared" si="2"/>
        <v>#DIV/0!</v>
      </c>
      <c r="J22" s="9"/>
      <c r="K22" s="9">
        <f t="shared" si="5"/>
        <v>0</v>
      </c>
      <c r="L22" s="9" t="e">
        <f t="shared" si="6"/>
        <v>#DIV/0!</v>
      </c>
    </row>
    <row r="23" spans="2:12" x14ac:dyDescent="0.2">
      <c r="B23" s="11" t="s">
        <v>249</v>
      </c>
      <c r="C23" s="280" t="s">
        <v>250</v>
      </c>
      <c r="D23" s="280"/>
      <c r="F23" s="52">
        <f>F24+F25</f>
        <v>0</v>
      </c>
      <c r="G23" s="52">
        <f t="shared" ref="G23" si="9">G24+G25</f>
        <v>0</v>
      </c>
      <c r="H23" s="52">
        <f t="shared" si="1"/>
        <v>0</v>
      </c>
      <c r="I23" s="52" t="e">
        <f t="shared" si="2"/>
        <v>#DIV/0!</v>
      </c>
      <c r="J23" s="52">
        <f>J24+J25</f>
        <v>0</v>
      </c>
      <c r="K23" s="52">
        <f t="shared" si="5"/>
        <v>0</v>
      </c>
      <c r="L23" s="52" t="e">
        <f t="shared" si="6"/>
        <v>#DIV/0!</v>
      </c>
    </row>
    <row r="24" spans="2:12" x14ac:dyDescent="0.2">
      <c r="C24" s="11" t="s">
        <v>247</v>
      </c>
      <c r="D24" s="11" t="s">
        <v>260</v>
      </c>
      <c r="F24" s="9"/>
      <c r="G24" s="9"/>
      <c r="H24" s="9">
        <f t="shared" si="1"/>
        <v>0</v>
      </c>
      <c r="I24" s="9" t="e">
        <f t="shared" si="2"/>
        <v>#DIV/0!</v>
      </c>
      <c r="J24" s="9"/>
      <c r="K24" s="9">
        <f t="shared" si="5"/>
        <v>0</v>
      </c>
      <c r="L24" s="9" t="e">
        <f t="shared" si="6"/>
        <v>#DIV/0!</v>
      </c>
    </row>
    <row r="25" spans="2:12" x14ac:dyDescent="0.2">
      <c r="C25" s="11" t="s">
        <v>248</v>
      </c>
      <c r="D25" s="11" t="s">
        <v>261</v>
      </c>
      <c r="F25" s="9"/>
      <c r="G25" s="9"/>
      <c r="H25" s="9">
        <f t="shared" si="1"/>
        <v>0</v>
      </c>
      <c r="I25" s="9" t="e">
        <f t="shared" si="2"/>
        <v>#DIV/0!</v>
      </c>
      <c r="J25" s="9"/>
      <c r="K25" s="9">
        <f t="shared" si="5"/>
        <v>0</v>
      </c>
      <c r="L25" s="9" t="e">
        <f t="shared" si="6"/>
        <v>#DIV/0!</v>
      </c>
    </row>
    <row r="26" spans="2:12" x14ac:dyDescent="0.2">
      <c r="C26" s="11" t="s">
        <v>262</v>
      </c>
      <c r="D26" s="11" t="s">
        <v>264</v>
      </c>
      <c r="F26" s="9"/>
      <c r="G26" s="9"/>
      <c r="H26" s="9">
        <f t="shared" si="1"/>
        <v>0</v>
      </c>
      <c r="I26" s="9" t="e">
        <f t="shared" si="2"/>
        <v>#DIV/0!</v>
      </c>
      <c r="J26" s="9"/>
      <c r="K26" s="9">
        <f t="shared" si="5"/>
        <v>0</v>
      </c>
      <c r="L26" s="9" t="e">
        <f t="shared" si="6"/>
        <v>#DIV/0!</v>
      </c>
    </row>
    <row r="27" spans="2:12" x14ac:dyDescent="0.2">
      <c r="C27" s="11" t="s">
        <v>263</v>
      </c>
      <c r="D27" s="11" t="s">
        <v>265</v>
      </c>
      <c r="F27" s="9"/>
      <c r="G27" s="9"/>
      <c r="H27" s="9">
        <f t="shared" si="1"/>
        <v>0</v>
      </c>
      <c r="I27" s="9" t="e">
        <f t="shared" si="2"/>
        <v>#DIV/0!</v>
      </c>
      <c r="J27" s="9"/>
      <c r="K27" s="9">
        <f t="shared" si="5"/>
        <v>0</v>
      </c>
      <c r="L27" s="9" t="e">
        <f t="shared" si="6"/>
        <v>#DIV/0!</v>
      </c>
    </row>
    <row r="29" spans="2:12" x14ac:dyDescent="0.2">
      <c r="C29" s="17" t="s">
        <v>353</v>
      </c>
    </row>
    <row r="30" spans="2:12" x14ac:dyDescent="0.2">
      <c r="C30" s="17"/>
    </row>
    <row r="31" spans="2:12" x14ac:dyDescent="0.2">
      <c r="E31" s="3" t="s">
        <v>352</v>
      </c>
    </row>
    <row r="32" spans="2:12" x14ac:dyDescent="0.2">
      <c r="E32" s="117" t="s">
        <v>13</v>
      </c>
      <c r="F32" s="120" t="str">
        <f>'Page de garde'!$G$11</f>
        <v>Réalité 2017</v>
      </c>
      <c r="G32" s="120" t="str">
        <f>'Page de garde'!$G$12</f>
        <v>Réalité 2018</v>
      </c>
      <c r="H32" s="120" t="s">
        <v>52</v>
      </c>
      <c r="I32" s="120" t="s">
        <v>51</v>
      </c>
      <c r="J32" s="120" t="str">
        <f>'Page de garde'!$G$13</f>
        <v>Budget 2018</v>
      </c>
      <c r="K32" s="120" t="s">
        <v>52</v>
      </c>
      <c r="L32" s="120" t="s">
        <v>51</v>
      </c>
    </row>
    <row r="33" spans="1:12" x14ac:dyDescent="0.2">
      <c r="E33" s="117">
        <v>60</v>
      </c>
      <c r="F33" s="116"/>
      <c r="G33" s="116"/>
      <c r="H33" s="116">
        <f>G33-F33</f>
        <v>0</v>
      </c>
      <c r="I33" s="121" t="e">
        <f>H33/F33</f>
        <v>#DIV/0!</v>
      </c>
      <c r="J33" s="116"/>
      <c r="K33" s="116">
        <f>J33-G33</f>
        <v>0</v>
      </c>
      <c r="L33" s="116" t="e">
        <f>K33/G33</f>
        <v>#DIV/0!</v>
      </c>
    </row>
    <row r="34" spans="1:12" x14ac:dyDescent="0.2">
      <c r="E34" s="117">
        <v>61</v>
      </c>
      <c r="F34" s="116"/>
      <c r="G34" s="116"/>
      <c r="H34" s="116">
        <f t="shared" ref="H34:H39" si="10">G34-F34</f>
        <v>0</v>
      </c>
      <c r="I34" s="121" t="e">
        <f t="shared" ref="I34:I39" si="11">H34/F34</f>
        <v>#DIV/0!</v>
      </c>
      <c r="J34" s="116"/>
      <c r="K34" s="116">
        <f t="shared" ref="K34:K39" si="12">J34-G34</f>
        <v>0</v>
      </c>
      <c r="L34" s="116" t="e">
        <f t="shared" ref="L34:L39" si="13">K34/G34</f>
        <v>#DIV/0!</v>
      </c>
    </row>
    <row r="35" spans="1:12" x14ac:dyDescent="0.2">
      <c r="E35" s="117">
        <v>62</v>
      </c>
      <c r="F35" s="116"/>
      <c r="G35" s="116"/>
      <c r="H35" s="116">
        <f t="shared" si="10"/>
        <v>0</v>
      </c>
      <c r="I35" s="121" t="e">
        <f t="shared" si="11"/>
        <v>#DIV/0!</v>
      </c>
      <c r="J35" s="116"/>
      <c r="K35" s="116">
        <f t="shared" si="12"/>
        <v>0</v>
      </c>
      <c r="L35" s="116" t="e">
        <f t="shared" si="13"/>
        <v>#DIV/0!</v>
      </c>
    </row>
    <row r="36" spans="1:12" x14ac:dyDescent="0.2">
      <c r="E36" s="117">
        <v>63</v>
      </c>
      <c r="F36" s="116"/>
      <c r="G36" s="116"/>
      <c r="H36" s="116">
        <f t="shared" si="10"/>
        <v>0</v>
      </c>
      <c r="I36" s="121" t="e">
        <f t="shared" si="11"/>
        <v>#DIV/0!</v>
      </c>
      <c r="J36" s="116"/>
      <c r="K36" s="116">
        <f t="shared" si="12"/>
        <v>0</v>
      </c>
      <c r="L36" s="116" t="e">
        <f t="shared" si="13"/>
        <v>#DIV/0!</v>
      </c>
    </row>
    <row r="37" spans="1:12" x14ac:dyDescent="0.2">
      <c r="E37" s="117">
        <v>64</v>
      </c>
      <c r="F37" s="116"/>
      <c r="G37" s="116"/>
      <c r="H37" s="116">
        <f t="shared" si="10"/>
        <v>0</v>
      </c>
      <c r="I37" s="121" t="e">
        <f t="shared" si="11"/>
        <v>#DIV/0!</v>
      </c>
      <c r="J37" s="116"/>
      <c r="K37" s="116">
        <f t="shared" si="12"/>
        <v>0</v>
      </c>
      <c r="L37" s="116" t="e">
        <f t="shared" si="13"/>
        <v>#DIV/0!</v>
      </c>
    </row>
    <row r="38" spans="1:12" x14ac:dyDescent="0.2">
      <c r="E38" s="117">
        <v>65</v>
      </c>
      <c r="F38" s="116"/>
      <c r="G38" s="116"/>
      <c r="H38" s="116">
        <f t="shared" si="10"/>
        <v>0</v>
      </c>
      <c r="I38" s="121" t="e">
        <f t="shared" si="11"/>
        <v>#DIV/0!</v>
      </c>
      <c r="J38" s="116"/>
      <c r="K38" s="116">
        <f t="shared" si="12"/>
        <v>0</v>
      </c>
      <c r="L38" s="116" t="e">
        <f t="shared" si="13"/>
        <v>#DIV/0!</v>
      </c>
    </row>
    <row r="39" spans="1:12" x14ac:dyDescent="0.2">
      <c r="E39" s="117" t="s">
        <v>12</v>
      </c>
      <c r="F39" s="116"/>
      <c r="G39" s="116"/>
      <c r="H39" s="116">
        <f t="shared" si="10"/>
        <v>0</v>
      </c>
      <c r="I39" s="121" t="e">
        <f t="shared" si="11"/>
        <v>#DIV/0!</v>
      </c>
      <c r="J39" s="116"/>
      <c r="K39" s="116">
        <f t="shared" si="12"/>
        <v>0</v>
      </c>
      <c r="L39" s="116" t="e">
        <f t="shared" si="13"/>
        <v>#DIV/0!</v>
      </c>
    </row>
    <row r="41" spans="1:12" x14ac:dyDescent="0.2">
      <c r="G41" s="240" t="s">
        <v>584</v>
      </c>
      <c r="J41" s="240" t="s">
        <v>585</v>
      </c>
      <c r="K41" s="240" t="s">
        <v>602</v>
      </c>
    </row>
    <row r="42" spans="1:12" s="14" customFormat="1" x14ac:dyDescent="0.2">
      <c r="A42" s="13" t="s">
        <v>56</v>
      </c>
      <c r="B42" s="14" t="s">
        <v>259</v>
      </c>
      <c r="F42" s="12" t="str">
        <f>'Page de garde'!$G$11</f>
        <v>Réalité 2017</v>
      </c>
      <c r="G42" s="12" t="str">
        <f>'Page de garde'!$G$12</f>
        <v>Réalité 2018</v>
      </c>
      <c r="H42" s="12" t="s">
        <v>52</v>
      </c>
      <c r="I42" s="12" t="s">
        <v>51</v>
      </c>
      <c r="J42" s="12" t="str">
        <f>'Page de garde'!$G$13</f>
        <v>Budget 2018</v>
      </c>
      <c r="K42" s="12" t="s">
        <v>52</v>
      </c>
      <c r="L42" s="12" t="s">
        <v>51</v>
      </c>
    </row>
    <row r="44" spans="1:12" x14ac:dyDescent="0.2">
      <c r="B44" s="11" t="s">
        <v>266</v>
      </c>
      <c r="C44" s="11" t="s">
        <v>268</v>
      </c>
      <c r="F44" s="7"/>
      <c r="G44" s="7"/>
      <c r="H44" s="7"/>
      <c r="I44" s="7"/>
      <c r="J44" s="7"/>
    </row>
    <row r="45" spans="1:12" x14ac:dyDescent="0.2">
      <c r="C45" s="11" t="s">
        <v>274</v>
      </c>
      <c r="D45" s="11" t="s">
        <v>267</v>
      </c>
      <c r="F45" s="9"/>
      <c r="G45" s="9"/>
      <c r="H45" s="9">
        <f>G45-F45</f>
        <v>0</v>
      </c>
      <c r="I45" s="9" t="e">
        <f>H45/F45</f>
        <v>#DIV/0!</v>
      </c>
      <c r="J45" s="9"/>
      <c r="K45" s="9">
        <f>J45-G45</f>
        <v>0</v>
      </c>
      <c r="L45" s="9" t="e">
        <f>K45/G45</f>
        <v>#DIV/0!</v>
      </c>
    </row>
    <row r="46" spans="1:12" x14ac:dyDescent="0.2">
      <c r="C46" s="11" t="s">
        <v>275</v>
      </c>
      <c r="D46" s="11" t="s">
        <v>270</v>
      </c>
      <c r="F46" s="9"/>
      <c r="G46" s="9"/>
      <c r="H46" s="9">
        <f>G46-F46</f>
        <v>0</v>
      </c>
      <c r="I46" s="9" t="e">
        <f t="shared" ref="I46:I62" si="14">H46/F46</f>
        <v>#DIV/0!</v>
      </c>
      <c r="J46" s="9"/>
      <c r="K46" s="9">
        <f>J46-G46</f>
        <v>0</v>
      </c>
      <c r="L46" s="9" t="e">
        <f>K46/G46</f>
        <v>#DIV/0!</v>
      </c>
    </row>
    <row r="48" spans="1:12" x14ac:dyDescent="0.2">
      <c r="B48" s="11" t="s">
        <v>269</v>
      </c>
      <c r="C48" s="11" t="s">
        <v>271</v>
      </c>
    </row>
    <row r="49" spans="2:12" x14ac:dyDescent="0.2">
      <c r="C49" s="11" t="s">
        <v>93</v>
      </c>
      <c r="D49" s="11" t="s">
        <v>272</v>
      </c>
      <c r="F49" s="9"/>
      <c r="G49" s="9"/>
      <c r="H49" s="9">
        <f>G49-F49</f>
        <v>0</v>
      </c>
      <c r="I49" s="9" t="e">
        <f t="shared" si="14"/>
        <v>#DIV/0!</v>
      </c>
      <c r="J49" s="9"/>
      <c r="K49" s="9">
        <f t="shared" ref="K49:K50" si="15">J49-G49</f>
        <v>0</v>
      </c>
      <c r="L49" s="9" t="e">
        <f t="shared" ref="L49:L50" si="16">K49/G49</f>
        <v>#DIV/0!</v>
      </c>
    </row>
    <row r="50" spans="2:12" x14ac:dyDescent="0.2">
      <c r="C50" s="11" t="s">
        <v>94</v>
      </c>
      <c r="D50" s="11" t="s">
        <v>273</v>
      </c>
      <c r="F50" s="9"/>
      <c r="G50" s="9"/>
      <c r="H50" s="9">
        <f>G50-F50</f>
        <v>0</v>
      </c>
      <c r="I50" s="9" t="e">
        <f t="shared" si="14"/>
        <v>#DIV/0!</v>
      </c>
      <c r="J50" s="9"/>
      <c r="K50" s="9">
        <f t="shared" si="15"/>
        <v>0</v>
      </c>
      <c r="L50" s="9" t="e">
        <f t="shared" si="16"/>
        <v>#DIV/0!</v>
      </c>
    </row>
    <row r="52" spans="2:12" x14ac:dyDescent="0.2">
      <c r="B52" s="11" t="s">
        <v>99</v>
      </c>
      <c r="C52" s="11" t="s">
        <v>282</v>
      </c>
      <c r="F52" s="52">
        <f>F53+F54</f>
        <v>0</v>
      </c>
      <c r="G52" s="52">
        <f>G53+G54</f>
        <v>0</v>
      </c>
      <c r="H52" s="52">
        <f t="shared" ref="H52:H62" si="17">G52-F52</f>
        <v>0</v>
      </c>
      <c r="I52" s="52" t="e">
        <f t="shared" si="14"/>
        <v>#DIV/0!</v>
      </c>
      <c r="J52" s="52">
        <f>J53+J54</f>
        <v>0</v>
      </c>
      <c r="K52" s="52">
        <f t="shared" ref="K52:K54" si="18">J52-G52</f>
        <v>0</v>
      </c>
      <c r="L52" s="52" t="e">
        <f t="shared" ref="L52:L54" si="19">K52/G52</f>
        <v>#DIV/0!</v>
      </c>
    </row>
    <row r="53" spans="2:12" x14ac:dyDescent="0.2">
      <c r="C53" s="11" t="s">
        <v>108</v>
      </c>
      <c r="D53" s="11" t="s">
        <v>283</v>
      </c>
      <c r="F53" s="9"/>
      <c r="G53" s="9"/>
      <c r="H53" s="9">
        <f t="shared" si="17"/>
        <v>0</v>
      </c>
      <c r="I53" s="9" t="e">
        <f t="shared" si="14"/>
        <v>#DIV/0!</v>
      </c>
      <c r="J53" s="9"/>
      <c r="K53" s="9">
        <f t="shared" si="18"/>
        <v>0</v>
      </c>
      <c r="L53" s="9" t="e">
        <f t="shared" si="19"/>
        <v>#DIV/0!</v>
      </c>
    </row>
    <row r="54" spans="2:12" x14ac:dyDescent="0.2">
      <c r="C54" s="11" t="s">
        <v>109</v>
      </c>
      <c r="D54" s="11" t="s">
        <v>473</v>
      </c>
      <c r="F54" s="9"/>
      <c r="G54" s="9"/>
      <c r="H54" s="9">
        <f t="shared" si="17"/>
        <v>0</v>
      </c>
      <c r="I54" s="9" t="e">
        <f t="shared" si="14"/>
        <v>#DIV/0!</v>
      </c>
      <c r="J54" s="9"/>
      <c r="K54" s="9">
        <f t="shared" si="18"/>
        <v>0</v>
      </c>
      <c r="L54" s="9" t="e">
        <f t="shared" si="19"/>
        <v>#DIV/0!</v>
      </c>
    </row>
    <row r="55" spans="2:12" x14ac:dyDescent="0.2">
      <c r="H55" s="11">
        <f t="shared" si="17"/>
        <v>0</v>
      </c>
      <c r="I55" s="11" t="e">
        <f t="shared" si="14"/>
        <v>#DIV/0!</v>
      </c>
    </row>
    <row r="56" spans="2:12" x14ac:dyDescent="0.2">
      <c r="B56" s="11" t="s">
        <v>104</v>
      </c>
      <c r="C56" s="11" t="s">
        <v>280</v>
      </c>
      <c r="F56" s="52">
        <f>F57+F58</f>
        <v>0</v>
      </c>
      <c r="G56" s="52">
        <f t="shared" ref="G56:J56" si="20">G57+G58</f>
        <v>0</v>
      </c>
      <c r="H56" s="52">
        <f t="shared" si="17"/>
        <v>0</v>
      </c>
      <c r="I56" s="52" t="e">
        <f t="shared" si="14"/>
        <v>#DIV/0!</v>
      </c>
      <c r="J56" s="52">
        <f t="shared" si="20"/>
        <v>0</v>
      </c>
      <c r="K56" s="52">
        <f t="shared" ref="K56:K58" si="21">J56-G56</f>
        <v>0</v>
      </c>
      <c r="L56" s="52" t="e">
        <f t="shared" ref="L56:L58" si="22">K56/G56</f>
        <v>#DIV/0!</v>
      </c>
    </row>
    <row r="57" spans="2:12" x14ac:dyDescent="0.2">
      <c r="C57" s="11" t="s">
        <v>276</v>
      </c>
      <c r="D57" s="11" t="s">
        <v>284</v>
      </c>
      <c r="F57" s="9"/>
      <c r="G57" s="9"/>
      <c r="H57" s="9">
        <f t="shared" si="17"/>
        <v>0</v>
      </c>
      <c r="I57" s="9" t="e">
        <f t="shared" si="14"/>
        <v>#DIV/0!</v>
      </c>
      <c r="J57" s="9"/>
      <c r="K57" s="9">
        <f t="shared" si="21"/>
        <v>0</v>
      </c>
      <c r="L57" s="9" t="e">
        <f t="shared" si="22"/>
        <v>#DIV/0!</v>
      </c>
    </row>
    <row r="58" spans="2:12" x14ac:dyDescent="0.2">
      <c r="C58" s="11" t="s">
        <v>277</v>
      </c>
      <c r="D58" s="11" t="s">
        <v>285</v>
      </c>
      <c r="F58" s="9"/>
      <c r="G58" s="9"/>
      <c r="H58" s="9">
        <f t="shared" si="17"/>
        <v>0</v>
      </c>
      <c r="I58" s="9" t="e">
        <f t="shared" si="14"/>
        <v>#DIV/0!</v>
      </c>
      <c r="J58" s="9"/>
      <c r="K58" s="9">
        <f t="shared" si="21"/>
        <v>0</v>
      </c>
      <c r="L58" s="9" t="e">
        <f t="shared" si="22"/>
        <v>#DIV/0!</v>
      </c>
    </row>
    <row r="60" spans="2:12" x14ac:dyDescent="0.2">
      <c r="B60" s="11" t="s">
        <v>105</v>
      </c>
      <c r="C60" s="11" t="s">
        <v>278</v>
      </c>
    </row>
    <row r="61" spans="2:12" x14ac:dyDescent="0.2">
      <c r="C61" s="11" t="s">
        <v>110</v>
      </c>
      <c r="D61" s="11" t="s">
        <v>279</v>
      </c>
      <c r="F61" s="9"/>
      <c r="G61" s="9"/>
      <c r="H61" s="9">
        <f t="shared" si="17"/>
        <v>0</v>
      </c>
      <c r="I61" s="9" t="e">
        <f t="shared" si="14"/>
        <v>#DIV/0!</v>
      </c>
      <c r="J61" s="9"/>
      <c r="K61" s="9">
        <f t="shared" ref="K61:K62" si="23">J61-G61</f>
        <v>0</v>
      </c>
      <c r="L61" s="9" t="e">
        <f t="shared" ref="L61:L62" si="24">K61/G61</f>
        <v>#DIV/0!</v>
      </c>
    </row>
    <row r="62" spans="2:12" x14ac:dyDescent="0.2">
      <c r="C62" s="11" t="s">
        <v>111</v>
      </c>
      <c r="D62" s="11" t="s">
        <v>281</v>
      </c>
      <c r="F62" s="9"/>
      <c r="G62" s="9"/>
      <c r="H62" s="9">
        <f t="shared" si="17"/>
        <v>0</v>
      </c>
      <c r="I62" s="9" t="e">
        <f t="shared" si="14"/>
        <v>#DIV/0!</v>
      </c>
      <c r="J62" s="9"/>
      <c r="K62" s="9">
        <f t="shared" si="23"/>
        <v>0</v>
      </c>
      <c r="L62" s="9" t="e">
        <f t="shared" si="24"/>
        <v>#DIV/0!</v>
      </c>
    </row>
    <row r="64" spans="2:12" x14ac:dyDescent="0.2">
      <c r="C64" s="17" t="s">
        <v>353</v>
      </c>
    </row>
    <row r="66" spans="2:12" x14ac:dyDescent="0.2">
      <c r="E66" s="3" t="s">
        <v>354</v>
      </c>
    </row>
    <row r="67" spans="2:12" x14ac:dyDescent="0.2">
      <c r="E67" s="117" t="s">
        <v>13</v>
      </c>
      <c r="F67" s="120" t="str">
        <f>'Page de garde'!$G$11</f>
        <v>Réalité 2017</v>
      </c>
      <c r="G67" s="120" t="str">
        <f>'Page de garde'!$G$12</f>
        <v>Réalité 2018</v>
      </c>
      <c r="H67" s="120" t="s">
        <v>52</v>
      </c>
      <c r="I67" s="120" t="s">
        <v>51</v>
      </c>
      <c r="J67" s="120" t="str">
        <f>'Page de garde'!$G$13</f>
        <v>Budget 2018</v>
      </c>
      <c r="K67" s="120" t="s">
        <v>52</v>
      </c>
      <c r="L67" s="120" t="s">
        <v>51</v>
      </c>
    </row>
    <row r="68" spans="2:12" x14ac:dyDescent="0.2">
      <c r="E68" s="117">
        <v>70</v>
      </c>
      <c r="F68" s="116"/>
      <c r="G68" s="116"/>
      <c r="H68" s="116">
        <f>G68-F68</f>
        <v>0</v>
      </c>
      <c r="I68" s="121" t="e">
        <f>H68/F68</f>
        <v>#DIV/0!</v>
      </c>
      <c r="J68" s="116"/>
      <c r="K68" s="116">
        <f>J68-G68</f>
        <v>0</v>
      </c>
      <c r="L68" s="116" t="e">
        <f>K68/G68</f>
        <v>#DIV/0!</v>
      </c>
    </row>
    <row r="69" spans="2:12" x14ac:dyDescent="0.2">
      <c r="E69" s="117">
        <v>71</v>
      </c>
      <c r="F69" s="116"/>
      <c r="G69" s="116"/>
      <c r="H69" s="116">
        <f t="shared" ref="H69:H75" si="25">G69-F69</f>
        <v>0</v>
      </c>
      <c r="I69" s="121" t="e">
        <f t="shared" ref="I69:I75" si="26">H69/F69</f>
        <v>#DIV/0!</v>
      </c>
      <c r="J69" s="116"/>
      <c r="K69" s="116">
        <f t="shared" ref="K69:K75" si="27">J69-G69</f>
        <v>0</v>
      </c>
      <c r="L69" s="116" t="e">
        <f t="shared" ref="L69:L75" si="28">K69/G69</f>
        <v>#DIV/0!</v>
      </c>
    </row>
    <row r="70" spans="2:12" x14ac:dyDescent="0.2">
      <c r="E70" s="117">
        <v>72</v>
      </c>
      <c r="F70" s="116"/>
      <c r="G70" s="116"/>
      <c r="H70" s="116">
        <f t="shared" si="25"/>
        <v>0</v>
      </c>
      <c r="I70" s="121" t="e">
        <f t="shared" si="26"/>
        <v>#DIV/0!</v>
      </c>
      <c r="J70" s="116"/>
      <c r="K70" s="116">
        <f t="shared" si="27"/>
        <v>0</v>
      </c>
      <c r="L70" s="116" t="e">
        <f t="shared" si="28"/>
        <v>#DIV/0!</v>
      </c>
    </row>
    <row r="71" spans="2:12" x14ac:dyDescent="0.2">
      <c r="E71" s="117">
        <v>73</v>
      </c>
      <c r="F71" s="116"/>
      <c r="G71" s="116"/>
      <c r="H71" s="116">
        <f t="shared" si="25"/>
        <v>0</v>
      </c>
      <c r="I71" s="121" t="e">
        <f t="shared" si="26"/>
        <v>#DIV/0!</v>
      </c>
      <c r="J71" s="116"/>
      <c r="K71" s="116">
        <f t="shared" si="27"/>
        <v>0</v>
      </c>
      <c r="L71" s="116" t="e">
        <f t="shared" si="28"/>
        <v>#DIV/0!</v>
      </c>
    </row>
    <row r="72" spans="2:12" x14ac:dyDescent="0.2">
      <c r="E72" s="117">
        <v>74</v>
      </c>
      <c r="F72" s="116"/>
      <c r="G72" s="116"/>
      <c r="H72" s="116">
        <f t="shared" si="25"/>
        <v>0</v>
      </c>
      <c r="I72" s="121" t="e">
        <f t="shared" si="26"/>
        <v>#DIV/0!</v>
      </c>
      <c r="J72" s="116"/>
      <c r="K72" s="116">
        <f t="shared" si="27"/>
        <v>0</v>
      </c>
      <c r="L72" s="116" t="e">
        <f t="shared" si="28"/>
        <v>#DIV/0!</v>
      </c>
    </row>
    <row r="73" spans="2:12" x14ac:dyDescent="0.2">
      <c r="E73" s="117">
        <v>75</v>
      </c>
      <c r="F73" s="116"/>
      <c r="G73" s="116"/>
      <c r="H73" s="116">
        <f t="shared" si="25"/>
        <v>0</v>
      </c>
      <c r="I73" s="121" t="e">
        <f t="shared" si="26"/>
        <v>#DIV/0!</v>
      </c>
      <c r="J73" s="116"/>
      <c r="K73" s="116">
        <f t="shared" si="27"/>
        <v>0</v>
      </c>
      <c r="L73" s="116" t="e">
        <f t="shared" si="28"/>
        <v>#DIV/0!</v>
      </c>
    </row>
    <row r="74" spans="2:12" x14ac:dyDescent="0.2">
      <c r="E74" s="117">
        <v>76</v>
      </c>
      <c r="F74" s="116"/>
      <c r="G74" s="116"/>
      <c r="H74" s="116">
        <f t="shared" si="25"/>
        <v>0</v>
      </c>
      <c r="I74" s="121" t="e">
        <f t="shared" si="26"/>
        <v>#DIV/0!</v>
      </c>
      <c r="J74" s="116"/>
      <c r="K74" s="116">
        <f t="shared" si="27"/>
        <v>0</v>
      </c>
      <c r="L74" s="116" t="e">
        <f t="shared" si="28"/>
        <v>#DIV/0!</v>
      </c>
    </row>
    <row r="75" spans="2:12" x14ac:dyDescent="0.2">
      <c r="E75" s="117" t="s">
        <v>12</v>
      </c>
      <c r="F75" s="116"/>
      <c r="G75" s="116"/>
      <c r="H75" s="116">
        <f t="shared" si="25"/>
        <v>0</v>
      </c>
      <c r="I75" s="121" t="e">
        <f t="shared" si="26"/>
        <v>#DIV/0!</v>
      </c>
      <c r="J75" s="116"/>
      <c r="K75" s="116">
        <f t="shared" si="27"/>
        <v>0</v>
      </c>
      <c r="L75" s="116" t="e">
        <f t="shared" si="28"/>
        <v>#DIV/0!</v>
      </c>
    </row>
    <row r="80" spans="2:12" x14ac:dyDescent="0.2">
      <c r="B80" s="14" t="s">
        <v>57</v>
      </c>
    </row>
    <row r="81" spans="2:12" x14ac:dyDescent="0.2">
      <c r="B81" s="272" t="s">
        <v>630</v>
      </c>
    </row>
    <row r="82" spans="2:12" ht="12" thickBot="1" x14ac:dyDescent="0.25">
      <c r="B82" s="7"/>
      <c r="C82" s="7"/>
    </row>
    <row r="83" spans="2:12" x14ac:dyDescent="0.2">
      <c r="B83" s="26"/>
      <c r="C83" s="27"/>
      <c r="D83" s="27"/>
      <c r="E83" s="27"/>
      <c r="F83" s="27"/>
      <c r="G83" s="27"/>
      <c r="H83" s="27"/>
      <c r="I83" s="27"/>
      <c r="J83" s="27"/>
      <c r="K83" s="27"/>
      <c r="L83" s="28"/>
    </row>
    <row r="84" spans="2:12" x14ac:dyDescent="0.2">
      <c r="B84" s="29"/>
      <c r="C84" s="7"/>
      <c r="D84" s="7"/>
      <c r="E84" s="7"/>
      <c r="F84" s="7"/>
      <c r="G84" s="7"/>
      <c r="H84" s="7"/>
      <c r="I84" s="7"/>
      <c r="J84" s="7"/>
      <c r="K84" s="7"/>
      <c r="L84" s="30"/>
    </row>
    <row r="85" spans="2:12" x14ac:dyDescent="0.2">
      <c r="B85" s="29"/>
      <c r="C85" s="7"/>
      <c r="D85" s="7"/>
      <c r="E85" s="7"/>
      <c r="F85" s="7"/>
      <c r="G85" s="7"/>
      <c r="H85" s="7"/>
      <c r="I85" s="7"/>
      <c r="J85" s="7"/>
      <c r="K85" s="7"/>
      <c r="L85" s="30"/>
    </row>
    <row r="86" spans="2:12" x14ac:dyDescent="0.2">
      <c r="B86" s="29"/>
      <c r="C86" s="7"/>
      <c r="D86" s="7"/>
      <c r="E86" s="7"/>
      <c r="F86" s="7"/>
      <c r="G86" s="7"/>
      <c r="H86" s="7"/>
      <c r="I86" s="7"/>
      <c r="J86" s="7"/>
      <c r="K86" s="7"/>
      <c r="L86" s="30"/>
    </row>
    <row r="87" spans="2:12" x14ac:dyDescent="0.2">
      <c r="B87" s="29"/>
      <c r="C87" s="7"/>
      <c r="D87" s="7"/>
      <c r="E87" s="7"/>
      <c r="F87" s="7"/>
      <c r="G87" s="7"/>
      <c r="H87" s="7"/>
      <c r="I87" s="7"/>
      <c r="J87" s="7"/>
      <c r="K87" s="7"/>
      <c r="L87" s="30"/>
    </row>
    <row r="88" spans="2:12" x14ac:dyDescent="0.2">
      <c r="B88" s="29"/>
      <c r="C88" s="7"/>
      <c r="D88" s="7"/>
      <c r="E88" s="7"/>
      <c r="F88" s="7"/>
      <c r="G88" s="7"/>
      <c r="H88" s="7"/>
      <c r="I88" s="7"/>
      <c r="J88" s="7"/>
      <c r="K88" s="7"/>
      <c r="L88" s="30"/>
    </row>
    <row r="89" spans="2:12" x14ac:dyDescent="0.2">
      <c r="B89" s="29"/>
      <c r="C89" s="7"/>
      <c r="D89" s="7"/>
      <c r="E89" s="7"/>
      <c r="F89" s="7"/>
      <c r="G89" s="7"/>
      <c r="H89" s="7"/>
      <c r="I89" s="7"/>
      <c r="J89" s="7"/>
      <c r="K89" s="7"/>
      <c r="L89" s="30"/>
    </row>
    <row r="90" spans="2:12" x14ac:dyDescent="0.2">
      <c r="B90" s="29"/>
      <c r="C90" s="7"/>
      <c r="D90" s="7"/>
      <c r="E90" s="7"/>
      <c r="F90" s="7"/>
      <c r="G90" s="7"/>
      <c r="H90" s="7"/>
      <c r="I90" s="7"/>
      <c r="J90" s="7"/>
      <c r="K90" s="7"/>
      <c r="L90" s="30"/>
    </row>
    <row r="91" spans="2:12" x14ac:dyDescent="0.2">
      <c r="B91" s="29"/>
      <c r="C91" s="7"/>
      <c r="D91" s="7"/>
      <c r="E91" s="7"/>
      <c r="F91" s="7"/>
      <c r="G91" s="7"/>
      <c r="H91" s="7"/>
      <c r="I91" s="7"/>
      <c r="J91" s="7"/>
      <c r="K91" s="7"/>
      <c r="L91" s="30"/>
    </row>
    <row r="92" spans="2:12" x14ac:dyDescent="0.2">
      <c r="B92" s="29"/>
      <c r="C92" s="7"/>
      <c r="D92" s="7"/>
      <c r="E92" s="7"/>
      <c r="F92" s="7"/>
      <c r="G92" s="7"/>
      <c r="H92" s="7"/>
      <c r="I92" s="7"/>
      <c r="J92" s="7"/>
      <c r="K92" s="7"/>
      <c r="L92" s="30"/>
    </row>
    <row r="93" spans="2:12" ht="12" thickBot="1" x14ac:dyDescent="0.25">
      <c r="B93" s="31"/>
      <c r="C93" s="32"/>
      <c r="D93" s="32"/>
      <c r="E93" s="32"/>
      <c r="F93" s="32"/>
      <c r="G93" s="32"/>
      <c r="H93" s="32"/>
      <c r="I93" s="32"/>
      <c r="J93" s="32"/>
      <c r="K93" s="32"/>
      <c r="L93" s="33"/>
    </row>
  </sheetData>
  <pageMargins left="0.7" right="0.7" top="0.75" bottom="0.75" header="0.3" footer="0.3"/>
  <pageSetup paperSize="9" scale="69" fitToHeight="2" orientation="landscape" r:id="rId1"/>
  <rowBreaks count="1" manualBreakCount="1">
    <brk id="40" max="10"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366"/>
  <sheetViews>
    <sheetView zoomScaleNormal="100" workbookViewId="0">
      <selection activeCell="C22" sqref="C22"/>
    </sheetView>
  </sheetViews>
  <sheetFormatPr baseColWidth="10" defaultRowHeight="11.25" x14ac:dyDescent="0.2"/>
  <cols>
    <col min="1" max="1" width="11.42578125" style="125"/>
    <col min="2" max="2" width="3" style="125" customWidth="1"/>
    <col min="3" max="3" width="7" style="125" customWidth="1"/>
    <col min="4" max="4" width="22.85546875" style="125" customWidth="1"/>
    <col min="5" max="5" width="30.5703125" style="125" customWidth="1"/>
    <col min="6" max="16384" width="11.42578125" style="125"/>
  </cols>
  <sheetData>
    <row r="1" spans="1:13" s="11" customFormat="1" x14ac:dyDescent="0.2"/>
    <row r="2" spans="1:13" s="11" customFormat="1" x14ac:dyDescent="0.2">
      <c r="A2" s="124" t="s">
        <v>457</v>
      </c>
      <c r="B2" s="124"/>
      <c r="C2" s="124"/>
      <c r="D2" s="124"/>
      <c r="E2" s="124"/>
      <c r="G2" s="240" t="s">
        <v>584</v>
      </c>
      <c r="J2" s="240" t="s">
        <v>585</v>
      </c>
      <c r="K2" s="240" t="s">
        <v>602</v>
      </c>
    </row>
    <row r="3" spans="1:13" s="11" customFormat="1" x14ac:dyDescent="0.2">
      <c r="F3" s="12" t="str">
        <f>'Page de garde'!$G$11</f>
        <v>Réalité 2017</v>
      </c>
      <c r="G3" s="12" t="str">
        <f>'Page de garde'!$G$12</f>
        <v>Réalité 2018</v>
      </c>
      <c r="H3" s="12" t="s">
        <v>52</v>
      </c>
      <c r="I3" s="12" t="s">
        <v>51</v>
      </c>
      <c r="J3" s="12" t="str">
        <f>'Page de garde'!$G$13</f>
        <v>Budget 2018</v>
      </c>
      <c r="K3" s="12" t="s">
        <v>52</v>
      </c>
      <c r="L3" s="12" t="s">
        <v>51</v>
      </c>
    </row>
    <row r="4" spans="1:13" s="11" customFormat="1" x14ac:dyDescent="0.2">
      <c r="F4" s="51"/>
      <c r="G4" s="51"/>
      <c r="H4" s="51"/>
      <c r="I4" s="51"/>
    </row>
    <row r="5" spans="1:13" s="14" customFormat="1" x14ac:dyDescent="0.2">
      <c r="A5" s="13" t="s">
        <v>69</v>
      </c>
      <c r="B5" s="14" t="s">
        <v>288</v>
      </c>
      <c r="I5" s="17"/>
    </row>
    <row r="6" spans="1:13" s="14" customFormat="1" x14ac:dyDescent="0.2">
      <c r="A6" s="13"/>
      <c r="I6" s="17"/>
    </row>
    <row r="7" spans="1:13" s="14" customFormat="1" x14ac:dyDescent="0.2">
      <c r="A7" s="13"/>
      <c r="C7" s="11" t="s">
        <v>453</v>
      </c>
      <c r="F7" s="9"/>
      <c r="G7" s="9"/>
      <c r="H7" s="9">
        <f>G7-F7</f>
        <v>0</v>
      </c>
      <c r="I7" s="16" t="e">
        <f>H7/F7</f>
        <v>#DIV/0!</v>
      </c>
      <c r="J7" s="9"/>
      <c r="K7" s="9">
        <f>J7-G7</f>
        <v>0</v>
      </c>
      <c r="L7" s="9" t="e">
        <f>K7/G7</f>
        <v>#DIV/0!</v>
      </c>
    </row>
    <row r="8" spans="1:13" s="14" customFormat="1" x14ac:dyDescent="0.2">
      <c r="A8" s="13"/>
      <c r="C8" s="11" t="s">
        <v>454</v>
      </c>
      <c r="F8" s="9"/>
      <c r="G8" s="9"/>
      <c r="H8" s="9">
        <f t="shared" ref="H8" si="0">G8-F8</f>
        <v>0</v>
      </c>
      <c r="I8" s="16" t="e">
        <f t="shared" ref="I8:I9" si="1">H8/F8</f>
        <v>#DIV/0!</v>
      </c>
      <c r="J8" s="9"/>
      <c r="K8" s="9">
        <f t="shared" ref="K8:K9" si="2">J8-G8</f>
        <v>0</v>
      </c>
      <c r="L8" s="9" t="e">
        <f t="shared" ref="L8:L9" si="3">K8/G8</f>
        <v>#DIV/0!</v>
      </c>
    </row>
    <row r="9" spans="1:13" s="14" customFormat="1" x14ac:dyDescent="0.2">
      <c r="A9" s="13"/>
      <c r="C9" s="14" t="s">
        <v>452</v>
      </c>
      <c r="F9" s="53">
        <f>F7+F8</f>
        <v>0</v>
      </c>
      <c r="G9" s="53">
        <f t="shared" ref="G9:J9" si="4">G7+G8</f>
        <v>0</v>
      </c>
      <c r="H9" s="53">
        <f t="shared" si="4"/>
        <v>0</v>
      </c>
      <c r="I9" s="98" t="e">
        <f t="shared" si="1"/>
        <v>#DIV/0!</v>
      </c>
      <c r="J9" s="53">
        <f t="shared" si="4"/>
        <v>0</v>
      </c>
      <c r="K9" s="53">
        <f t="shared" si="2"/>
        <v>0</v>
      </c>
      <c r="L9" s="53" t="e">
        <f t="shared" si="3"/>
        <v>#DIV/0!</v>
      </c>
    </row>
    <row r="10" spans="1:13" s="14" customFormat="1" x14ac:dyDescent="0.2">
      <c r="A10" s="13"/>
      <c r="I10" s="17"/>
    </row>
    <row r="11" spans="1:13" s="14" customFormat="1" x14ac:dyDescent="0.2">
      <c r="A11" s="13"/>
      <c r="I11" s="17"/>
    </row>
    <row r="12" spans="1:13" s="14" customFormat="1" x14ac:dyDescent="0.2">
      <c r="A12" s="13"/>
      <c r="C12" s="138" t="s">
        <v>474</v>
      </c>
      <c r="F12" s="142" t="s">
        <v>12</v>
      </c>
      <c r="G12" s="141" t="s">
        <v>407</v>
      </c>
      <c r="H12" s="289" t="s">
        <v>408</v>
      </c>
      <c r="I12" s="289"/>
      <c r="J12" s="289"/>
      <c r="K12" s="289"/>
      <c r="L12" s="289"/>
    </row>
    <row r="13" spans="1:13" s="14" customFormat="1" x14ac:dyDescent="0.2">
      <c r="A13" s="13"/>
      <c r="F13" s="123"/>
      <c r="G13" s="9"/>
      <c r="H13" s="141" t="s">
        <v>409</v>
      </c>
      <c r="I13" s="141" t="s">
        <v>410</v>
      </c>
      <c r="J13" s="141" t="s">
        <v>411</v>
      </c>
      <c r="K13" s="141" t="s">
        <v>412</v>
      </c>
      <c r="L13" s="141" t="s">
        <v>413</v>
      </c>
      <c r="M13" s="150" t="s">
        <v>448</v>
      </c>
    </row>
    <row r="14" spans="1:13" s="14" customFormat="1" x14ac:dyDescent="0.2">
      <c r="A14" s="13"/>
      <c r="C14" s="11" t="s">
        <v>453</v>
      </c>
      <c r="D14" s="11"/>
      <c r="F14" s="9">
        <f>G7</f>
        <v>0</v>
      </c>
      <c r="G14" s="53"/>
      <c r="H14" s="53"/>
      <c r="I14" s="53"/>
      <c r="J14" s="53"/>
      <c r="K14" s="53"/>
      <c r="L14" s="53"/>
      <c r="M14" s="150">
        <f>F14-G14-H14-I14-J14-K14-L14</f>
        <v>0</v>
      </c>
    </row>
    <row r="15" spans="1:13" s="14" customFormat="1" x14ac:dyDescent="0.2">
      <c r="A15" s="13"/>
      <c r="C15" s="11" t="s">
        <v>454</v>
      </c>
      <c r="D15" s="11"/>
      <c r="F15" s="9">
        <f>G8</f>
        <v>0</v>
      </c>
      <c r="G15" s="53"/>
      <c r="H15" s="53"/>
      <c r="I15" s="53"/>
      <c r="J15" s="53"/>
      <c r="K15" s="53"/>
      <c r="L15" s="53"/>
      <c r="M15" s="150">
        <f>F15-G15-H15-I15-J15-K15-L15</f>
        <v>0</v>
      </c>
    </row>
    <row r="16" spans="1:13" s="14" customFormat="1" x14ac:dyDescent="0.2">
      <c r="A16" s="13"/>
      <c r="I16" s="17"/>
    </row>
    <row r="17" spans="1:14" s="14" customFormat="1" x14ac:dyDescent="0.2">
      <c r="A17" s="13"/>
      <c r="I17" s="17"/>
    </row>
    <row r="18" spans="1:14" s="11" customFormat="1" x14ac:dyDescent="0.2">
      <c r="A18" s="22"/>
      <c r="I18" s="7"/>
    </row>
    <row r="19" spans="1:14" s="14" customFormat="1" x14ac:dyDescent="0.2">
      <c r="A19" s="13" t="s">
        <v>117</v>
      </c>
      <c r="B19" s="14" t="s">
        <v>614</v>
      </c>
      <c r="G19" s="17"/>
      <c r="H19" s="17"/>
      <c r="I19" s="17"/>
      <c r="J19" s="17"/>
      <c r="K19" s="17"/>
      <c r="L19" s="17"/>
      <c r="M19" s="17"/>
      <c r="N19" s="17"/>
    </row>
    <row r="20" spans="1:14" s="14" customFormat="1" x14ac:dyDescent="0.2">
      <c r="A20" s="13"/>
      <c r="G20" s="17"/>
      <c r="H20" s="17"/>
      <c r="I20" s="17"/>
      <c r="J20" s="17"/>
      <c r="K20" s="17"/>
      <c r="L20" s="17"/>
      <c r="M20" s="17"/>
      <c r="N20" s="17"/>
    </row>
    <row r="21" spans="1:14" s="14" customFormat="1" x14ac:dyDescent="0.2">
      <c r="A21" s="13"/>
      <c r="F21" s="12" t="str">
        <f>'Page de garde'!$G$11</f>
        <v>Réalité 2017</v>
      </c>
      <c r="G21" s="12" t="str">
        <f>'Page de garde'!$G$12</f>
        <v>Réalité 2018</v>
      </c>
      <c r="H21" s="12" t="str">
        <f>'Page de garde'!$G$13</f>
        <v>Budget 2018</v>
      </c>
      <c r="I21" s="17"/>
      <c r="J21" s="17"/>
      <c r="K21" s="17"/>
      <c r="L21" s="17"/>
      <c r="M21" s="17"/>
      <c r="N21" s="17"/>
    </row>
    <row r="22" spans="1:14" s="11" customFormat="1" x14ac:dyDescent="0.2">
      <c r="A22" s="22"/>
      <c r="G22" s="7"/>
      <c r="H22" s="7"/>
      <c r="I22" s="7"/>
      <c r="J22" s="7"/>
      <c r="K22" s="7"/>
      <c r="L22" s="7"/>
      <c r="M22" s="7"/>
      <c r="N22" s="7"/>
    </row>
    <row r="23" spans="1:14" s="11" customFormat="1" x14ac:dyDescent="0.2">
      <c r="A23" s="22"/>
      <c r="B23" s="14" t="s">
        <v>286</v>
      </c>
      <c r="G23" s="7"/>
      <c r="H23" s="7"/>
      <c r="I23" s="7"/>
      <c r="J23" s="7"/>
      <c r="K23" s="7"/>
      <c r="L23" s="7"/>
      <c r="M23" s="7"/>
      <c r="N23" s="7"/>
    </row>
    <row r="24" spans="1:14" s="11" customFormat="1" x14ac:dyDescent="0.2">
      <c r="C24" s="11" t="s">
        <v>458</v>
      </c>
      <c r="F24" s="9"/>
      <c r="G24" s="9"/>
      <c r="H24" s="9"/>
      <c r="I24" s="7"/>
      <c r="J24" s="7"/>
      <c r="K24" s="7"/>
      <c r="L24" s="7"/>
      <c r="M24" s="7"/>
      <c r="N24" s="7"/>
    </row>
    <row r="25" spans="1:14" s="11" customFormat="1" x14ac:dyDescent="0.2">
      <c r="C25" s="11" t="s">
        <v>456</v>
      </c>
      <c r="F25" s="9"/>
      <c r="G25" s="9"/>
      <c r="H25" s="9"/>
      <c r="I25" s="7"/>
      <c r="J25" s="7"/>
      <c r="K25" s="7"/>
      <c r="L25" s="7"/>
      <c r="M25" s="7"/>
      <c r="N25" s="7"/>
    </row>
    <row r="26" spans="1:14" s="11" customFormat="1" x14ac:dyDescent="0.2">
      <c r="C26" s="11" t="s">
        <v>595</v>
      </c>
      <c r="F26" s="52">
        <f>F25-F24</f>
        <v>0</v>
      </c>
      <c r="G26" s="52">
        <f t="shared" ref="G26:H26" si="5">G25-G24</f>
        <v>0</v>
      </c>
      <c r="H26" s="52">
        <f t="shared" si="5"/>
        <v>0</v>
      </c>
      <c r="I26" s="7"/>
      <c r="J26" s="7"/>
      <c r="K26" s="7"/>
      <c r="L26" s="7"/>
      <c r="M26" s="7"/>
      <c r="N26" s="7"/>
    </row>
    <row r="27" spans="1:14" s="11" customFormat="1" x14ac:dyDescent="0.2">
      <c r="C27" s="11" t="s">
        <v>596</v>
      </c>
      <c r="F27" s="52"/>
      <c r="G27" s="52"/>
      <c r="H27" s="52"/>
      <c r="I27" s="7"/>
      <c r="J27" s="7"/>
      <c r="K27" s="7"/>
      <c r="L27" s="7"/>
      <c r="M27" s="7"/>
      <c r="N27" s="7"/>
    </row>
    <row r="28" spans="1:14" s="11" customFormat="1" x14ac:dyDescent="0.2">
      <c r="G28" s="7"/>
      <c r="H28" s="7"/>
      <c r="I28" s="7"/>
      <c r="J28" s="7"/>
      <c r="K28" s="7"/>
      <c r="L28" s="7"/>
      <c r="M28" s="7"/>
      <c r="N28" s="7"/>
    </row>
    <row r="29" spans="1:14" s="11" customFormat="1" x14ac:dyDescent="0.2">
      <c r="B29" s="14" t="s">
        <v>287</v>
      </c>
      <c r="G29" s="7"/>
      <c r="H29" s="7"/>
      <c r="I29" s="7"/>
      <c r="J29" s="7"/>
      <c r="K29" s="7"/>
      <c r="L29" s="7"/>
      <c r="M29" s="7"/>
      <c r="N29" s="7"/>
    </row>
    <row r="30" spans="1:14" s="11" customFormat="1" x14ac:dyDescent="0.2">
      <c r="C30" s="11" t="s">
        <v>458</v>
      </c>
      <c r="F30" s="9"/>
      <c r="G30" s="9"/>
      <c r="H30" s="9"/>
      <c r="I30" s="7"/>
      <c r="J30" s="7"/>
      <c r="K30" s="7"/>
      <c r="L30" s="7"/>
      <c r="M30" s="7"/>
      <c r="N30" s="7"/>
    </row>
    <row r="31" spans="1:14" s="11" customFormat="1" x14ac:dyDescent="0.2">
      <c r="C31" s="11" t="s">
        <v>456</v>
      </c>
      <c r="F31" s="9"/>
      <c r="G31" s="9"/>
      <c r="H31" s="9"/>
      <c r="I31" s="7"/>
      <c r="J31" s="7"/>
      <c r="K31" s="7"/>
      <c r="L31" s="7"/>
      <c r="M31" s="7"/>
      <c r="N31" s="7"/>
    </row>
    <row r="32" spans="1:14" s="11" customFormat="1" x14ac:dyDescent="0.2">
      <c r="C32" s="11" t="s">
        <v>595</v>
      </c>
      <c r="F32" s="52">
        <f t="shared" ref="F32:H32" si="6">F31-F30</f>
        <v>0</v>
      </c>
      <c r="G32" s="52">
        <f t="shared" si="6"/>
        <v>0</v>
      </c>
      <c r="H32" s="52">
        <f t="shared" si="6"/>
        <v>0</v>
      </c>
      <c r="I32" s="7"/>
      <c r="J32" s="7"/>
      <c r="K32" s="7"/>
      <c r="L32" s="7"/>
      <c r="M32" s="7"/>
      <c r="N32" s="7"/>
    </row>
    <row r="33" spans="3:14" s="11" customFormat="1" x14ac:dyDescent="0.2">
      <c r="C33" s="11" t="s">
        <v>596</v>
      </c>
      <c r="F33" s="52"/>
      <c r="G33" s="52"/>
      <c r="H33" s="52"/>
      <c r="I33" s="7"/>
      <c r="J33" s="7"/>
      <c r="K33" s="7"/>
      <c r="L33" s="7"/>
      <c r="M33" s="7"/>
      <c r="N33" s="7"/>
    </row>
    <row r="34" spans="3:14" s="11" customFormat="1" x14ac:dyDescent="0.2">
      <c r="F34" s="7"/>
      <c r="G34" s="7"/>
      <c r="H34" s="7"/>
      <c r="I34" s="7"/>
      <c r="J34" s="7"/>
      <c r="K34" s="7"/>
      <c r="L34" s="7"/>
      <c r="M34" s="7"/>
      <c r="N34" s="7"/>
    </row>
    <row r="35" spans="3:14" s="11" customFormat="1" x14ac:dyDescent="0.2">
      <c r="F35" s="7"/>
      <c r="G35" s="7"/>
      <c r="H35" s="7"/>
      <c r="I35" s="7"/>
      <c r="J35" s="7"/>
      <c r="K35" s="7"/>
      <c r="L35" s="7"/>
      <c r="M35" s="7"/>
      <c r="N35" s="7"/>
    </row>
    <row r="36" spans="3:14" s="11" customFormat="1" x14ac:dyDescent="0.2">
      <c r="C36" s="19" t="s">
        <v>615</v>
      </c>
    </row>
    <row r="37" spans="3:14" s="11" customFormat="1" x14ac:dyDescent="0.2"/>
    <row r="38" spans="3:14" s="11" customFormat="1" x14ac:dyDescent="0.2"/>
    <row r="39" spans="3:14" s="11" customFormat="1" x14ac:dyDescent="0.2"/>
    <row r="40" spans="3:14" s="11" customFormat="1" x14ac:dyDescent="0.2"/>
    <row r="41" spans="3:14" s="11" customFormat="1" x14ac:dyDescent="0.2"/>
    <row r="42" spans="3:14" s="11" customFormat="1" x14ac:dyDescent="0.2"/>
    <row r="43" spans="3:14" s="11" customFormat="1" x14ac:dyDescent="0.2"/>
    <row r="44" spans="3:14" s="11" customFormat="1" x14ac:dyDescent="0.2"/>
    <row r="45" spans="3:14" s="11" customFormat="1" x14ac:dyDescent="0.2"/>
    <row r="46" spans="3:14" s="11" customFormat="1" x14ac:dyDescent="0.2"/>
    <row r="47" spans="3:14" s="11" customFormat="1" x14ac:dyDescent="0.2"/>
    <row r="48" spans="3:14"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sheetData>
  <mergeCells count="1">
    <mergeCell ref="H12:L12"/>
  </mergeCells>
  <pageMargins left="0.7" right="0.7" top="0.75" bottom="0.75" header="0.3" footer="0.3"/>
  <pageSetup paperSize="9" scale="89" fitToHeight="2"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2:L80"/>
  <sheetViews>
    <sheetView zoomScaleNormal="100" workbookViewId="0">
      <selection activeCell="C62" sqref="C62:E62"/>
    </sheetView>
  </sheetViews>
  <sheetFormatPr baseColWidth="10" defaultRowHeight="11.25" x14ac:dyDescent="0.2"/>
  <cols>
    <col min="1" max="1" width="11.42578125" style="22"/>
    <col min="2" max="2" width="6.5703125" style="11" customWidth="1"/>
    <col min="3" max="3" width="4.85546875" style="11" customWidth="1"/>
    <col min="4" max="4" width="77.28515625" style="11" customWidth="1"/>
    <col min="5" max="5" width="18.7109375" style="11" customWidth="1"/>
    <col min="6" max="16384" width="11.42578125" style="11"/>
  </cols>
  <sheetData>
    <row r="2" spans="1:12" ht="12.75" x14ac:dyDescent="0.2">
      <c r="A2" s="293" t="s">
        <v>378</v>
      </c>
      <c r="B2" s="293"/>
      <c r="C2" s="293"/>
      <c r="D2" s="293"/>
      <c r="E2" s="293"/>
      <c r="G2" s="240" t="s">
        <v>584</v>
      </c>
      <c r="J2" s="240" t="s">
        <v>585</v>
      </c>
      <c r="K2" s="240" t="s">
        <v>602</v>
      </c>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5" spans="1:12" s="14" customFormat="1" x14ac:dyDescent="0.2">
      <c r="A5" s="13" t="s">
        <v>50</v>
      </c>
      <c r="B5" s="14" t="s">
        <v>308</v>
      </c>
      <c r="F5" s="57">
        <f>F6+F15</f>
        <v>0</v>
      </c>
      <c r="G5" s="57">
        <f t="shared" ref="G5:J5" si="0">G6+G15</f>
        <v>0</v>
      </c>
      <c r="H5" s="57">
        <f>H6+H15</f>
        <v>0</v>
      </c>
      <c r="I5" s="59" t="e">
        <f t="shared" si="0"/>
        <v>#DIV/0!</v>
      </c>
      <c r="J5" s="57">
        <f t="shared" si="0"/>
        <v>0</v>
      </c>
      <c r="K5" s="57">
        <f>J5-G5</f>
        <v>0</v>
      </c>
      <c r="L5" s="57" t="e">
        <f>K5/G5</f>
        <v>#DIV/0!</v>
      </c>
    </row>
    <row r="6" spans="1:12" x14ac:dyDescent="0.2">
      <c r="B6" s="11" t="s">
        <v>165</v>
      </c>
      <c r="C6" s="11" t="s">
        <v>296</v>
      </c>
      <c r="F6" s="58">
        <f>SUM(F7:F11)</f>
        <v>0</v>
      </c>
      <c r="G6" s="58">
        <f t="shared" ref="G6:J6" si="1">SUM(G7:G11)</f>
        <v>0</v>
      </c>
      <c r="H6" s="58">
        <f>SUM(H7:H11)</f>
        <v>0</v>
      </c>
      <c r="I6" s="60" t="e">
        <f t="shared" si="1"/>
        <v>#DIV/0!</v>
      </c>
      <c r="J6" s="58">
        <f t="shared" si="1"/>
        <v>0</v>
      </c>
      <c r="K6" s="58">
        <f t="shared" ref="K6:K11" si="2">J6-G6</f>
        <v>0</v>
      </c>
      <c r="L6" s="58" t="e">
        <f t="shared" ref="L6:L11" si="3">K6/G6</f>
        <v>#DIV/0!</v>
      </c>
    </row>
    <row r="7" spans="1:12" x14ac:dyDescent="0.2">
      <c r="C7" s="11" t="s">
        <v>166</v>
      </c>
      <c r="D7" s="11" t="s">
        <v>33</v>
      </c>
      <c r="F7" s="9"/>
      <c r="G7" s="9"/>
      <c r="H7" s="9">
        <f>G7-F7</f>
        <v>0</v>
      </c>
      <c r="I7" s="16" t="e">
        <f>H7/F7</f>
        <v>#DIV/0!</v>
      </c>
      <c r="J7" s="9"/>
      <c r="K7" s="9">
        <f t="shared" si="2"/>
        <v>0</v>
      </c>
      <c r="L7" s="9" t="e">
        <f t="shared" si="3"/>
        <v>#DIV/0!</v>
      </c>
    </row>
    <row r="8" spans="1:12" x14ac:dyDescent="0.2">
      <c r="C8" s="11" t="s">
        <v>167</v>
      </c>
      <c r="D8" s="11" t="s">
        <v>298</v>
      </c>
      <c r="F8" s="9"/>
      <c r="G8" s="9"/>
      <c r="H8" s="9">
        <f t="shared" ref="H8:H11" si="4">G8-F8</f>
        <v>0</v>
      </c>
      <c r="I8" s="16" t="e">
        <f t="shared" ref="I8:I11" si="5">H8/F8</f>
        <v>#DIV/0!</v>
      </c>
      <c r="J8" s="9"/>
      <c r="K8" s="9">
        <f t="shared" si="2"/>
        <v>0</v>
      </c>
      <c r="L8" s="9" t="e">
        <f t="shared" si="3"/>
        <v>#DIV/0!</v>
      </c>
    </row>
    <row r="9" spans="1:12" x14ac:dyDescent="0.2">
      <c r="C9" s="11" t="s">
        <v>168</v>
      </c>
      <c r="D9" s="11" t="s">
        <v>299</v>
      </c>
      <c r="F9" s="9"/>
      <c r="G9" s="9"/>
      <c r="H9" s="9">
        <f t="shared" si="4"/>
        <v>0</v>
      </c>
      <c r="I9" s="16" t="e">
        <f t="shared" si="5"/>
        <v>#DIV/0!</v>
      </c>
      <c r="J9" s="9"/>
      <c r="K9" s="9">
        <f t="shared" si="2"/>
        <v>0</v>
      </c>
      <c r="L9" s="9" t="e">
        <f t="shared" si="3"/>
        <v>#DIV/0!</v>
      </c>
    </row>
    <row r="10" spans="1:12" x14ac:dyDescent="0.2">
      <c r="C10" s="11" t="s">
        <v>169</v>
      </c>
      <c r="D10" s="11" t="s">
        <v>27</v>
      </c>
      <c r="F10" s="9"/>
      <c r="G10" s="9"/>
      <c r="H10" s="9">
        <f t="shared" si="4"/>
        <v>0</v>
      </c>
      <c r="I10" s="16" t="e">
        <f t="shared" si="5"/>
        <v>#DIV/0!</v>
      </c>
      <c r="J10" s="9"/>
      <c r="K10" s="9">
        <f t="shared" si="2"/>
        <v>0</v>
      </c>
      <c r="L10" s="9" t="e">
        <f t="shared" si="3"/>
        <v>#DIV/0!</v>
      </c>
    </row>
    <row r="11" spans="1:12" x14ac:dyDescent="0.2">
      <c r="C11" s="11" t="s">
        <v>170</v>
      </c>
      <c r="D11" s="11" t="s">
        <v>295</v>
      </c>
      <c r="F11" s="9"/>
      <c r="G11" s="9"/>
      <c r="H11" s="9">
        <f t="shared" si="4"/>
        <v>0</v>
      </c>
      <c r="I11" s="16" t="e">
        <f t="shared" si="5"/>
        <v>#DIV/0!</v>
      </c>
      <c r="J11" s="9"/>
      <c r="K11" s="9">
        <f t="shared" si="2"/>
        <v>0</v>
      </c>
      <c r="L11" s="9" t="e">
        <f t="shared" si="3"/>
        <v>#DIV/0!</v>
      </c>
    </row>
    <row r="12" spans="1:12" x14ac:dyDescent="0.2">
      <c r="F12" s="7"/>
      <c r="G12" s="7"/>
      <c r="H12" s="7"/>
      <c r="I12" s="7"/>
      <c r="J12" s="7"/>
      <c r="K12" s="7"/>
      <c r="L12" s="7"/>
    </row>
    <row r="13" spans="1:12" x14ac:dyDescent="0.2">
      <c r="B13" s="55" t="s">
        <v>171</v>
      </c>
      <c r="C13" s="11" t="s">
        <v>320</v>
      </c>
      <c r="F13" s="9"/>
      <c r="G13" s="9"/>
      <c r="H13" s="9">
        <f t="shared" ref="H13" si="6">G13-F13</f>
        <v>0</v>
      </c>
      <c r="I13" s="16" t="e">
        <f t="shared" ref="I13" si="7">H13/F13</f>
        <v>#DIV/0!</v>
      </c>
      <c r="J13" s="9"/>
      <c r="K13" s="9">
        <f>J13-G13</f>
        <v>0</v>
      </c>
      <c r="L13" s="9" t="e">
        <f>K13/G13</f>
        <v>#DIV/0!</v>
      </c>
    </row>
    <row r="15" spans="1:12" x14ac:dyDescent="0.2">
      <c r="B15" s="11" t="s">
        <v>176</v>
      </c>
      <c r="C15" s="11" t="s">
        <v>297</v>
      </c>
      <c r="F15" s="58"/>
      <c r="G15" s="58"/>
      <c r="H15" s="58">
        <f t="shared" ref="H15" si="8">G15-F15</f>
        <v>0</v>
      </c>
      <c r="I15" s="58" t="e">
        <f t="shared" ref="I15" si="9">H15/F15</f>
        <v>#DIV/0!</v>
      </c>
      <c r="J15" s="58"/>
      <c r="K15" s="58">
        <f>J15-G15</f>
        <v>0</v>
      </c>
      <c r="L15" s="58" t="e">
        <f>K15/G15</f>
        <v>#DIV/0!</v>
      </c>
    </row>
    <row r="16" spans="1:12" s="7" customFormat="1" x14ac:dyDescent="0.2">
      <c r="A16" s="5"/>
    </row>
    <row r="17" spans="1:12" x14ac:dyDescent="0.2">
      <c r="B17" s="11" t="s">
        <v>177</v>
      </c>
      <c r="C17" s="11" t="s">
        <v>66</v>
      </c>
      <c r="F17" s="9"/>
      <c r="G17" s="9"/>
      <c r="H17" s="9">
        <f t="shared" ref="H17" si="10">G17-F17</f>
        <v>0</v>
      </c>
      <c r="I17" s="16" t="e">
        <f t="shared" ref="I17" si="11">H17/F17</f>
        <v>#DIV/0!</v>
      </c>
      <c r="J17" s="9"/>
      <c r="K17" s="9">
        <f>J17-G17</f>
        <v>0</v>
      </c>
      <c r="L17" s="9" t="e">
        <f>K17/G17</f>
        <v>#DIV/0!</v>
      </c>
    </row>
    <row r="18" spans="1:12" x14ac:dyDescent="0.2">
      <c r="F18" s="7"/>
      <c r="G18" s="7"/>
      <c r="H18" s="7"/>
      <c r="I18" s="49"/>
      <c r="J18" s="7"/>
      <c r="K18" s="7"/>
      <c r="L18" s="7"/>
    </row>
    <row r="19" spans="1:12" s="14" customFormat="1" x14ac:dyDescent="0.2">
      <c r="A19" s="13" t="s">
        <v>38</v>
      </c>
      <c r="B19" s="14" t="s">
        <v>381</v>
      </c>
      <c r="F19" s="57">
        <f>+F20+F21+F22</f>
        <v>0</v>
      </c>
      <c r="G19" s="57">
        <f>+G20+G21+G22</f>
        <v>0</v>
      </c>
      <c r="H19" s="57">
        <f>G19-F19</f>
        <v>0</v>
      </c>
      <c r="I19" s="59" t="e">
        <f>+H19/F19</f>
        <v>#DIV/0!</v>
      </c>
      <c r="J19" s="57">
        <f>+J20+J21+J22</f>
        <v>0</v>
      </c>
      <c r="K19" s="57">
        <f t="shared" ref="K19:K21" si="12">J19-G19</f>
        <v>0</v>
      </c>
      <c r="L19" s="57" t="e">
        <f t="shared" ref="L19:L22" si="13">K19/G19</f>
        <v>#DIV/0!</v>
      </c>
    </row>
    <row r="20" spans="1:12" x14ac:dyDescent="0.2">
      <c r="B20" s="11" t="s">
        <v>174</v>
      </c>
      <c r="C20" s="230" t="s">
        <v>101</v>
      </c>
      <c r="F20" s="9"/>
      <c r="G20" s="9"/>
      <c r="H20" s="9">
        <f>+G20-F20</f>
        <v>0</v>
      </c>
      <c r="I20" s="16" t="e">
        <f>+H20/F20</f>
        <v>#DIV/0!</v>
      </c>
      <c r="J20" s="9"/>
      <c r="K20" s="9">
        <f t="shared" si="12"/>
        <v>0</v>
      </c>
      <c r="L20" s="9" t="e">
        <f t="shared" si="13"/>
        <v>#DIV/0!</v>
      </c>
    </row>
    <row r="21" spans="1:12" x14ac:dyDescent="0.2">
      <c r="B21" s="11" t="s">
        <v>175</v>
      </c>
      <c r="C21" s="11" t="s">
        <v>102</v>
      </c>
      <c r="F21" s="9"/>
      <c r="G21" s="9"/>
      <c r="H21" s="9">
        <f>+G21-F21</f>
        <v>0</v>
      </c>
      <c r="I21" s="16" t="e">
        <f>+H21/F21</f>
        <v>#DIV/0!</v>
      </c>
      <c r="J21" s="9"/>
      <c r="K21" s="9">
        <f t="shared" si="12"/>
        <v>0</v>
      </c>
      <c r="L21" s="9" t="e">
        <f t="shared" si="13"/>
        <v>#DIV/0!</v>
      </c>
    </row>
    <row r="22" spans="1:12" x14ac:dyDescent="0.2">
      <c r="B22" s="55" t="s">
        <v>332</v>
      </c>
      <c r="C22" s="230" t="s">
        <v>566</v>
      </c>
      <c r="F22" s="9">
        <f>F23*F24</f>
        <v>0</v>
      </c>
      <c r="G22" s="9">
        <f>G23*G24</f>
        <v>0</v>
      </c>
      <c r="H22" s="9">
        <f>+G22-F22</f>
        <v>0</v>
      </c>
      <c r="I22" s="16" t="e">
        <f>+H22/F22</f>
        <v>#DIV/0!</v>
      </c>
      <c r="J22" s="9">
        <f>J23*J24</f>
        <v>0</v>
      </c>
      <c r="K22" s="9">
        <f>J22-G22</f>
        <v>0</v>
      </c>
      <c r="L22" s="9" t="e">
        <f t="shared" si="13"/>
        <v>#DIV/0!</v>
      </c>
    </row>
    <row r="23" spans="1:12" x14ac:dyDescent="0.2">
      <c r="C23" s="229" t="s">
        <v>564</v>
      </c>
      <c r="F23" s="9"/>
      <c r="G23" s="9"/>
      <c r="H23" s="9"/>
      <c r="I23" s="16"/>
      <c r="J23" s="9"/>
      <c r="K23" s="9"/>
      <c r="L23" s="9"/>
    </row>
    <row r="24" spans="1:12" x14ac:dyDescent="0.2">
      <c r="C24" s="229" t="s">
        <v>590</v>
      </c>
      <c r="F24" s="9"/>
      <c r="G24" s="9"/>
      <c r="H24" s="9"/>
      <c r="I24" s="16"/>
      <c r="J24" s="9"/>
      <c r="K24" s="9"/>
      <c r="L24" s="9"/>
    </row>
    <row r="26" spans="1:12" x14ac:dyDescent="0.2">
      <c r="A26" s="13" t="s">
        <v>22</v>
      </c>
      <c r="B26" s="14" t="s">
        <v>309</v>
      </c>
      <c r="F26" s="57">
        <f>SUM(F27:F31)</f>
        <v>0</v>
      </c>
      <c r="G26" s="57">
        <f>SUM(G27:G31)</f>
        <v>0</v>
      </c>
      <c r="H26" s="57">
        <f>SUM(H27:H31)</f>
        <v>0</v>
      </c>
      <c r="I26" s="59" t="e">
        <f>SUM(I27:I31)</f>
        <v>#DIV/0!</v>
      </c>
      <c r="J26" s="57">
        <f>SUM(J27:J31)</f>
        <v>0</v>
      </c>
      <c r="K26" s="57">
        <f t="shared" ref="K26:K31" si="14">J26-G26</f>
        <v>0</v>
      </c>
      <c r="L26" s="57" t="e">
        <f t="shared" ref="L26:L31" si="15">K26/G26</f>
        <v>#DIV/0!</v>
      </c>
    </row>
    <row r="27" spans="1:12" x14ac:dyDescent="0.2">
      <c r="B27" s="11" t="s">
        <v>21</v>
      </c>
      <c r="C27" s="37" t="s">
        <v>126</v>
      </c>
      <c r="F27" s="9"/>
      <c r="G27" s="9"/>
      <c r="H27" s="9">
        <f>+G27-F27</f>
        <v>0</v>
      </c>
      <c r="I27" s="16" t="e">
        <f>+H27/F27</f>
        <v>#DIV/0!</v>
      </c>
      <c r="J27" s="9"/>
      <c r="K27" s="9">
        <f t="shared" si="14"/>
        <v>0</v>
      </c>
      <c r="L27" s="9" t="e">
        <f t="shared" si="15"/>
        <v>#DIV/0!</v>
      </c>
    </row>
    <row r="28" spans="1:12" x14ac:dyDescent="0.2">
      <c r="B28" s="11" t="s">
        <v>19</v>
      </c>
      <c r="C28" s="37" t="s">
        <v>127</v>
      </c>
      <c r="F28" s="9"/>
      <c r="G28" s="9"/>
      <c r="H28" s="9">
        <f t="shared" ref="H28:H31" si="16">+G28-F28</f>
        <v>0</v>
      </c>
      <c r="I28" s="16" t="e">
        <f t="shared" ref="I28:I31" si="17">+H28/F28</f>
        <v>#DIV/0!</v>
      </c>
      <c r="J28" s="9"/>
      <c r="K28" s="9">
        <f t="shared" si="14"/>
        <v>0</v>
      </c>
      <c r="L28" s="9" t="e">
        <f t="shared" si="15"/>
        <v>#DIV/0!</v>
      </c>
    </row>
    <row r="29" spans="1:12" x14ac:dyDescent="0.2">
      <c r="B29" s="11" t="s">
        <v>17</v>
      </c>
      <c r="C29" s="37" t="s">
        <v>128</v>
      </c>
      <c r="F29" s="9"/>
      <c r="G29" s="9"/>
      <c r="H29" s="9">
        <f t="shared" si="16"/>
        <v>0</v>
      </c>
      <c r="I29" s="16" t="e">
        <f t="shared" si="17"/>
        <v>#DIV/0!</v>
      </c>
      <c r="J29" s="9"/>
      <c r="K29" s="9">
        <f t="shared" si="14"/>
        <v>0</v>
      </c>
      <c r="L29" s="9" t="e">
        <f t="shared" si="15"/>
        <v>#DIV/0!</v>
      </c>
    </row>
    <row r="30" spans="1:12" x14ac:dyDescent="0.2">
      <c r="B30" s="11" t="s">
        <v>180</v>
      </c>
      <c r="C30" s="37" t="s">
        <v>129</v>
      </c>
      <c r="F30" s="9"/>
      <c r="G30" s="9"/>
      <c r="H30" s="9">
        <f t="shared" si="16"/>
        <v>0</v>
      </c>
      <c r="I30" s="16" t="e">
        <f t="shared" si="17"/>
        <v>#DIV/0!</v>
      </c>
      <c r="J30" s="9"/>
      <c r="K30" s="9">
        <f t="shared" si="14"/>
        <v>0</v>
      </c>
      <c r="L30" s="9" t="e">
        <f t="shared" si="15"/>
        <v>#DIV/0!</v>
      </c>
    </row>
    <row r="31" spans="1:12" x14ac:dyDescent="0.2">
      <c r="B31" s="11" t="s">
        <v>300</v>
      </c>
      <c r="C31" s="7" t="s">
        <v>388</v>
      </c>
      <c r="F31" s="9"/>
      <c r="G31" s="9"/>
      <c r="H31" s="9">
        <f t="shared" si="16"/>
        <v>0</v>
      </c>
      <c r="I31" s="16" t="e">
        <f t="shared" si="17"/>
        <v>#DIV/0!</v>
      </c>
      <c r="J31" s="9"/>
      <c r="K31" s="9">
        <f t="shared" si="14"/>
        <v>0</v>
      </c>
      <c r="L31" s="9" t="e">
        <f t="shared" si="15"/>
        <v>#DIV/0!</v>
      </c>
    </row>
    <row r="32" spans="1:12" x14ac:dyDescent="0.2">
      <c r="C32" s="7"/>
      <c r="F32" s="7"/>
      <c r="G32" s="7"/>
      <c r="H32" s="7"/>
      <c r="I32" s="49"/>
      <c r="J32" s="7"/>
    </row>
    <row r="33" spans="3:12" x14ac:dyDescent="0.2">
      <c r="C33" s="7"/>
      <c r="F33" s="7"/>
      <c r="G33" s="7"/>
      <c r="H33" s="7"/>
      <c r="I33" s="49"/>
      <c r="J33" s="7"/>
    </row>
    <row r="34" spans="3:12" x14ac:dyDescent="0.2">
      <c r="C34" s="231" t="s">
        <v>591</v>
      </c>
      <c r="D34" s="232"/>
      <c r="E34" s="232"/>
      <c r="F34" s="233"/>
      <c r="G34" s="233"/>
      <c r="H34" s="7"/>
      <c r="I34" s="49"/>
      <c r="J34" s="7"/>
    </row>
    <row r="35" spans="3:12" x14ac:dyDescent="0.2">
      <c r="C35" s="231"/>
      <c r="D35" s="232"/>
      <c r="E35" s="232"/>
      <c r="F35" s="273" t="str">
        <f>'Page de garde'!$G$11</f>
        <v>Réalité 2017</v>
      </c>
      <c r="G35" s="273" t="str">
        <f>'Page de garde'!$G$12</f>
        <v>Réalité 2018</v>
      </c>
      <c r="H35" s="7"/>
      <c r="I35" s="49"/>
      <c r="J35" s="7"/>
    </row>
    <row r="36" spans="3:12" x14ac:dyDescent="0.2">
      <c r="C36" s="231"/>
      <c r="D36" s="232" t="s">
        <v>620</v>
      </c>
      <c r="E36" s="232"/>
      <c r="F36" s="234">
        <f>F6+F15++F21+F26+'T4 EOC'!F5+'T4 EOC'!F14+'T4 EOC'!F25</f>
        <v>0</v>
      </c>
      <c r="G36" s="234">
        <f>G6+G15++G21+G26+'T4 EOC'!G5+'T4 EOC'!G14+'T4 EOC'!G25</f>
        <v>0</v>
      </c>
      <c r="H36" s="7"/>
      <c r="I36" s="49"/>
      <c r="J36" s="7"/>
    </row>
    <row r="37" spans="3:12" x14ac:dyDescent="0.2">
      <c r="C37" s="232"/>
      <c r="D37" s="232" t="s">
        <v>593</v>
      </c>
      <c r="E37" s="232"/>
      <c r="F37" s="234"/>
      <c r="G37" s="234"/>
      <c r="H37" s="7"/>
      <c r="I37" s="49"/>
      <c r="J37" s="7"/>
    </row>
    <row r="38" spans="3:12" x14ac:dyDescent="0.2">
      <c r="C38" s="232"/>
      <c r="D38" s="67" t="s">
        <v>594</v>
      </c>
      <c r="E38" s="232"/>
      <c r="F38" s="235"/>
      <c r="G38" s="235"/>
      <c r="H38" s="7"/>
      <c r="I38" s="49"/>
      <c r="J38" s="7"/>
    </row>
    <row r="39" spans="3:12" x14ac:dyDescent="0.2">
      <c r="C39" s="232"/>
      <c r="D39" s="236" t="s">
        <v>448</v>
      </c>
      <c r="E39" s="237"/>
      <c r="F39" s="238">
        <f>(F37+F38)-F36</f>
        <v>0</v>
      </c>
      <c r="G39" s="238">
        <f>(G37+G38)-G36</f>
        <v>0</v>
      </c>
      <c r="H39" s="7"/>
      <c r="I39" s="49"/>
      <c r="J39" s="7"/>
    </row>
    <row r="40" spans="3:12" x14ac:dyDescent="0.2">
      <c r="C40" s="232"/>
      <c r="D40" s="278" t="s">
        <v>644</v>
      </c>
      <c r="E40" s="151"/>
      <c r="F40" s="235"/>
      <c r="G40" s="235"/>
      <c r="H40" s="7"/>
      <c r="I40" s="49"/>
      <c r="J40" s="7"/>
    </row>
    <row r="41" spans="3:12" x14ac:dyDescent="0.2">
      <c r="C41" s="232"/>
      <c r="D41" s="67" t="s">
        <v>600</v>
      </c>
      <c r="E41" s="232"/>
      <c r="F41" s="235" t="e">
        <f>F38/F40</f>
        <v>#DIV/0!</v>
      </c>
      <c r="G41" s="235" t="e">
        <f>G38/G40</f>
        <v>#DIV/0!</v>
      </c>
      <c r="H41" s="7"/>
      <c r="I41" s="49"/>
      <c r="J41" s="7"/>
    </row>
    <row r="42" spans="3:12" x14ac:dyDescent="0.2">
      <c r="C42" s="232"/>
      <c r="D42" s="232"/>
      <c r="E42" s="232"/>
      <c r="F42" s="232"/>
      <c r="G42" s="232"/>
      <c r="H42" s="7"/>
      <c r="I42" s="49"/>
      <c r="J42" s="7"/>
    </row>
    <row r="43" spans="3:12" x14ac:dyDescent="0.2">
      <c r="C43" s="232" t="s">
        <v>612</v>
      </c>
      <c r="D43" s="239"/>
      <c r="E43" s="239"/>
      <c r="F43" s="239"/>
      <c r="G43" s="239"/>
      <c r="H43" s="7"/>
      <c r="I43" s="49"/>
      <c r="J43" s="7"/>
    </row>
    <row r="45" spans="3:12" x14ac:dyDescent="0.2">
      <c r="C45" s="17" t="s">
        <v>353</v>
      </c>
    </row>
    <row r="46" spans="3:12" x14ac:dyDescent="0.2">
      <c r="C46" s="17"/>
    </row>
    <row r="47" spans="3:12" x14ac:dyDescent="0.2">
      <c r="E47" s="3" t="s">
        <v>355</v>
      </c>
    </row>
    <row r="48" spans="3:12" x14ac:dyDescent="0.2">
      <c r="E48" s="117" t="s">
        <v>13</v>
      </c>
      <c r="F48" s="120" t="str">
        <f>'Page de garde'!$G$11</f>
        <v>Réalité 2017</v>
      </c>
      <c r="G48" s="120" t="str">
        <f>'Page de garde'!$G$12</f>
        <v>Réalité 2018</v>
      </c>
      <c r="H48" s="120" t="s">
        <v>387</v>
      </c>
      <c r="I48" s="120" t="s">
        <v>51</v>
      </c>
      <c r="J48" s="120" t="str">
        <f>'Page de garde'!$G$13</f>
        <v>Budget 2018</v>
      </c>
      <c r="K48" s="120" t="s">
        <v>387</v>
      </c>
      <c r="L48" s="120" t="s">
        <v>51</v>
      </c>
    </row>
    <row r="49" spans="1:12" x14ac:dyDescent="0.2">
      <c r="E49" s="117">
        <v>60</v>
      </c>
      <c r="F49" s="116"/>
      <c r="G49" s="116"/>
      <c r="H49" s="116">
        <f>G49-F49</f>
        <v>0</v>
      </c>
      <c r="I49" s="121" t="e">
        <f>H49/F49</f>
        <v>#DIV/0!</v>
      </c>
      <c r="J49" s="116"/>
      <c r="K49" s="116">
        <f>J49-G49</f>
        <v>0</v>
      </c>
      <c r="L49" s="116" t="e">
        <f>K49/G49</f>
        <v>#DIV/0!</v>
      </c>
    </row>
    <row r="50" spans="1:12" x14ac:dyDescent="0.2">
      <c r="E50" s="117">
        <v>61</v>
      </c>
      <c r="F50" s="116"/>
      <c r="G50" s="116"/>
      <c r="H50" s="116">
        <f t="shared" ref="H50:H55" si="18">G50-F50</f>
        <v>0</v>
      </c>
      <c r="I50" s="121" t="e">
        <f t="shared" ref="I50:I55" si="19">H50/F50</f>
        <v>#DIV/0!</v>
      </c>
      <c r="J50" s="116"/>
      <c r="K50" s="116">
        <f t="shared" ref="K50:K55" si="20">J50-G50</f>
        <v>0</v>
      </c>
      <c r="L50" s="116" t="e">
        <f t="shared" ref="L50:L55" si="21">K50/G50</f>
        <v>#DIV/0!</v>
      </c>
    </row>
    <row r="51" spans="1:12" x14ac:dyDescent="0.2">
      <c r="E51" s="117">
        <v>62</v>
      </c>
      <c r="F51" s="116"/>
      <c r="G51" s="116"/>
      <c r="H51" s="116">
        <f t="shared" si="18"/>
        <v>0</v>
      </c>
      <c r="I51" s="121" t="e">
        <f t="shared" si="19"/>
        <v>#DIV/0!</v>
      </c>
      <c r="J51" s="116"/>
      <c r="K51" s="116">
        <f t="shared" si="20"/>
        <v>0</v>
      </c>
      <c r="L51" s="116" t="e">
        <f t="shared" si="21"/>
        <v>#DIV/0!</v>
      </c>
    </row>
    <row r="52" spans="1:12" x14ac:dyDescent="0.2">
      <c r="E52" s="117">
        <v>63</v>
      </c>
      <c r="F52" s="116"/>
      <c r="G52" s="116"/>
      <c r="H52" s="116">
        <f t="shared" si="18"/>
        <v>0</v>
      </c>
      <c r="I52" s="121" t="e">
        <f t="shared" si="19"/>
        <v>#DIV/0!</v>
      </c>
      <c r="J52" s="116"/>
      <c r="K52" s="116">
        <f t="shared" si="20"/>
        <v>0</v>
      </c>
      <c r="L52" s="116" t="e">
        <f t="shared" si="21"/>
        <v>#DIV/0!</v>
      </c>
    </row>
    <row r="53" spans="1:12" x14ac:dyDescent="0.2">
      <c r="E53" s="117">
        <v>64</v>
      </c>
      <c r="F53" s="116"/>
      <c r="G53" s="116"/>
      <c r="H53" s="116">
        <f t="shared" si="18"/>
        <v>0</v>
      </c>
      <c r="I53" s="121" t="e">
        <f t="shared" si="19"/>
        <v>#DIV/0!</v>
      </c>
      <c r="J53" s="116"/>
      <c r="K53" s="116">
        <f t="shared" si="20"/>
        <v>0</v>
      </c>
      <c r="L53" s="116" t="e">
        <f t="shared" si="21"/>
        <v>#DIV/0!</v>
      </c>
    </row>
    <row r="54" spans="1:12" x14ac:dyDescent="0.2">
      <c r="E54" s="117">
        <v>65</v>
      </c>
      <c r="F54" s="116"/>
      <c r="G54" s="116"/>
      <c r="H54" s="116">
        <f t="shared" si="18"/>
        <v>0</v>
      </c>
      <c r="I54" s="121" t="e">
        <f t="shared" si="19"/>
        <v>#DIV/0!</v>
      </c>
      <c r="J54" s="116"/>
      <c r="K54" s="116">
        <f t="shared" si="20"/>
        <v>0</v>
      </c>
      <c r="L54" s="116" t="e">
        <f t="shared" si="21"/>
        <v>#DIV/0!</v>
      </c>
    </row>
    <row r="55" spans="1:12" x14ac:dyDescent="0.2">
      <c r="E55" s="117" t="s">
        <v>12</v>
      </c>
      <c r="F55" s="116"/>
      <c r="G55" s="116"/>
      <c r="H55" s="116">
        <f t="shared" si="18"/>
        <v>0</v>
      </c>
      <c r="I55" s="121" t="e">
        <f t="shared" si="19"/>
        <v>#DIV/0!</v>
      </c>
      <c r="J55" s="116"/>
      <c r="K55" s="116">
        <f t="shared" si="20"/>
        <v>0</v>
      </c>
      <c r="L55" s="116" t="e">
        <f t="shared" si="21"/>
        <v>#DIV/0!</v>
      </c>
    </row>
    <row r="57" spans="1:12" x14ac:dyDescent="0.2">
      <c r="A57" s="13" t="s">
        <v>53</v>
      </c>
      <c r="B57" s="14" t="s">
        <v>306</v>
      </c>
      <c r="C57" s="14"/>
      <c r="D57" s="14"/>
    </row>
    <row r="58" spans="1:12" x14ac:dyDescent="0.2">
      <c r="F58" s="120" t="str">
        <f>'Page de garde'!$G$11</f>
        <v>Réalité 2017</v>
      </c>
      <c r="G58" s="120" t="str">
        <f>'Page de garde'!$G$12</f>
        <v>Réalité 2018</v>
      </c>
      <c r="J58" s="120" t="str">
        <f>'Page de garde'!$G$13</f>
        <v>Budget 2018</v>
      </c>
    </row>
    <row r="59" spans="1:12" x14ac:dyDescent="0.2">
      <c r="B59" s="22" t="s">
        <v>184</v>
      </c>
      <c r="C59" s="7" t="s">
        <v>622</v>
      </c>
      <c r="D59" s="7"/>
      <c r="E59" s="7"/>
      <c r="F59" s="9"/>
      <c r="G59" s="9"/>
      <c r="H59" s="9"/>
      <c r="I59" s="9"/>
      <c r="J59" s="9"/>
      <c r="K59" s="9"/>
      <c r="L59" s="9"/>
    </row>
    <row r="60" spans="1:12" x14ac:dyDescent="0.2">
      <c r="B60" s="22" t="s">
        <v>185</v>
      </c>
      <c r="C60" s="7" t="s">
        <v>301</v>
      </c>
      <c r="D60" s="7"/>
      <c r="E60" s="7"/>
      <c r="F60" s="9"/>
      <c r="G60" s="9"/>
      <c r="H60" s="9"/>
      <c r="I60" s="9"/>
      <c r="J60" s="9"/>
      <c r="K60" s="9"/>
      <c r="L60" s="9"/>
    </row>
    <row r="61" spans="1:12" ht="34.5" customHeight="1" x14ac:dyDescent="0.2">
      <c r="B61" s="62" t="s">
        <v>186</v>
      </c>
      <c r="C61" s="290" t="s">
        <v>302</v>
      </c>
      <c r="D61" s="290"/>
      <c r="E61" s="291"/>
      <c r="F61" s="10"/>
      <c r="G61" s="10"/>
      <c r="H61" s="9"/>
      <c r="I61" s="63"/>
      <c r="J61" s="63"/>
      <c r="K61" s="63"/>
      <c r="L61" s="63"/>
    </row>
    <row r="62" spans="1:12" ht="12.75" x14ac:dyDescent="0.2">
      <c r="B62" s="62" t="s">
        <v>187</v>
      </c>
      <c r="C62" s="292" t="s">
        <v>303</v>
      </c>
      <c r="D62" s="292"/>
      <c r="E62" s="292"/>
      <c r="F62" s="10"/>
      <c r="G62" s="10"/>
      <c r="H62" s="9"/>
      <c r="I62" s="63"/>
      <c r="J62" s="63"/>
      <c r="K62" s="63"/>
      <c r="L62" s="63"/>
    </row>
    <row r="63" spans="1:12" ht="11.25" customHeight="1" x14ac:dyDescent="0.2">
      <c r="D63" s="61"/>
      <c r="E63" s="61"/>
      <c r="F63" s="61"/>
      <c r="G63" s="61"/>
      <c r="H63" s="61"/>
      <c r="I63" s="61"/>
      <c r="J63" s="61"/>
    </row>
    <row r="67" spans="2:12" x14ac:dyDescent="0.2">
      <c r="B67" s="14" t="s">
        <v>57</v>
      </c>
    </row>
    <row r="68" spans="2:12" x14ac:dyDescent="0.2">
      <c r="B68" s="272" t="s">
        <v>630</v>
      </c>
    </row>
    <row r="69" spans="2:12" ht="12" thickBot="1" x14ac:dyDescent="0.25">
      <c r="B69" s="7"/>
      <c r="C69" s="7"/>
    </row>
    <row r="70" spans="2:12" x14ac:dyDescent="0.2">
      <c r="B70" s="26"/>
      <c r="C70" s="27"/>
      <c r="D70" s="27"/>
      <c r="E70" s="27"/>
      <c r="F70" s="27"/>
      <c r="G70" s="27"/>
      <c r="H70" s="27"/>
      <c r="I70" s="27"/>
      <c r="J70" s="27"/>
      <c r="K70" s="27"/>
      <c r="L70" s="28"/>
    </row>
    <row r="71" spans="2:12" x14ac:dyDescent="0.2">
      <c r="B71" s="29"/>
      <c r="C71" s="7"/>
      <c r="D71" s="7"/>
      <c r="E71" s="7"/>
      <c r="F71" s="7"/>
      <c r="G71" s="7"/>
      <c r="H71" s="7"/>
      <c r="I71" s="7"/>
      <c r="J71" s="7"/>
      <c r="K71" s="7"/>
      <c r="L71" s="30"/>
    </row>
    <row r="72" spans="2:12" x14ac:dyDescent="0.2">
      <c r="B72" s="29"/>
      <c r="C72" s="7"/>
      <c r="D72" s="7"/>
      <c r="E72" s="7"/>
      <c r="F72" s="7"/>
      <c r="G72" s="7"/>
      <c r="H72" s="7"/>
      <c r="I72" s="7"/>
      <c r="J72" s="7"/>
      <c r="K72" s="7"/>
      <c r="L72" s="30"/>
    </row>
    <row r="73" spans="2:12" x14ac:dyDescent="0.2">
      <c r="B73" s="29"/>
      <c r="C73" s="7"/>
      <c r="D73" s="7"/>
      <c r="E73" s="7"/>
      <c r="F73" s="7"/>
      <c r="G73" s="7"/>
      <c r="H73" s="7"/>
      <c r="I73" s="7"/>
      <c r="J73" s="7"/>
      <c r="K73" s="7"/>
      <c r="L73" s="30"/>
    </row>
    <row r="74" spans="2:12" x14ac:dyDescent="0.2">
      <c r="B74" s="29"/>
      <c r="C74" s="7"/>
      <c r="D74" s="7"/>
      <c r="E74" s="7"/>
      <c r="F74" s="7"/>
      <c r="G74" s="7"/>
      <c r="H74" s="7"/>
      <c r="I74" s="7"/>
      <c r="J74" s="7"/>
      <c r="K74" s="7"/>
      <c r="L74" s="30"/>
    </row>
    <row r="75" spans="2:12" x14ac:dyDescent="0.2">
      <c r="B75" s="29"/>
      <c r="C75" s="7"/>
      <c r="D75" s="7"/>
      <c r="E75" s="7"/>
      <c r="F75" s="7"/>
      <c r="G75" s="7"/>
      <c r="H75" s="7"/>
      <c r="I75" s="7"/>
      <c r="J75" s="7"/>
      <c r="K75" s="7"/>
      <c r="L75" s="30"/>
    </row>
    <row r="76" spans="2:12" x14ac:dyDescent="0.2">
      <c r="B76" s="29"/>
      <c r="C76" s="7"/>
      <c r="D76" s="7"/>
      <c r="E76" s="7"/>
      <c r="F76" s="7"/>
      <c r="G76" s="7"/>
      <c r="H76" s="7"/>
      <c r="I76" s="7"/>
      <c r="J76" s="7"/>
      <c r="K76" s="7"/>
      <c r="L76" s="30"/>
    </row>
    <row r="77" spans="2:12" x14ac:dyDescent="0.2">
      <c r="B77" s="29"/>
      <c r="C77" s="7"/>
      <c r="D77" s="7"/>
      <c r="E77" s="7"/>
      <c r="F77" s="7"/>
      <c r="G77" s="7"/>
      <c r="H77" s="7"/>
      <c r="I77" s="7"/>
      <c r="J77" s="7"/>
      <c r="K77" s="7"/>
      <c r="L77" s="30"/>
    </row>
    <row r="78" spans="2:12" x14ac:dyDescent="0.2">
      <c r="B78" s="29"/>
      <c r="C78" s="7"/>
      <c r="D78" s="7"/>
      <c r="E78" s="7"/>
      <c r="F78" s="7"/>
      <c r="G78" s="7"/>
      <c r="H78" s="7"/>
      <c r="I78" s="7"/>
      <c r="J78" s="7"/>
      <c r="K78" s="7"/>
      <c r="L78" s="30"/>
    </row>
    <row r="79" spans="2:12" x14ac:dyDescent="0.2">
      <c r="B79" s="29"/>
      <c r="C79" s="7"/>
      <c r="D79" s="7"/>
      <c r="E79" s="7"/>
      <c r="F79" s="7"/>
      <c r="G79" s="7"/>
      <c r="H79" s="7"/>
      <c r="I79" s="7"/>
      <c r="J79" s="7"/>
      <c r="K79" s="7"/>
      <c r="L79" s="30"/>
    </row>
    <row r="80" spans="2:12" ht="12" thickBot="1" x14ac:dyDescent="0.25">
      <c r="B80" s="31"/>
      <c r="C80" s="32"/>
      <c r="D80" s="32"/>
      <c r="E80" s="32"/>
      <c r="F80" s="32"/>
      <c r="G80" s="32"/>
      <c r="H80" s="32"/>
      <c r="I80" s="32"/>
      <c r="J80" s="32"/>
      <c r="K80" s="32"/>
      <c r="L80" s="33"/>
    </row>
  </sheetData>
  <mergeCells count="3">
    <mergeCell ref="C61:E61"/>
    <mergeCell ref="C62:E62"/>
    <mergeCell ref="A2:E2"/>
  </mergeCells>
  <pageMargins left="0.7" right="0.7" top="0.75" bottom="0.75" header="0.3" footer="0.3"/>
  <pageSetup paperSize="9" scale="6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L67"/>
  <sheetViews>
    <sheetView zoomScaleNormal="100" workbookViewId="0">
      <selection activeCell="D53" sqref="D53"/>
    </sheetView>
  </sheetViews>
  <sheetFormatPr baseColWidth="10" defaultRowHeight="11.25" x14ac:dyDescent="0.2"/>
  <cols>
    <col min="1" max="1" width="11.42578125" style="22"/>
    <col min="2" max="2" width="6.5703125" style="11" customWidth="1"/>
    <col min="3" max="3" width="4.85546875" style="11" customWidth="1"/>
    <col min="4" max="4" width="77.28515625" style="11" customWidth="1"/>
    <col min="5" max="5" width="18.7109375" style="11" customWidth="1"/>
    <col min="6" max="16384" width="11.42578125" style="11"/>
  </cols>
  <sheetData>
    <row r="1" spans="1:12" x14ac:dyDescent="0.2">
      <c r="G1" s="240" t="s">
        <v>584</v>
      </c>
      <c r="J1" s="240" t="s">
        <v>585</v>
      </c>
      <c r="K1" s="240" t="s">
        <v>602</v>
      </c>
    </row>
    <row r="2" spans="1:12" ht="12.75" x14ac:dyDescent="0.2">
      <c r="A2" s="294" t="s">
        <v>377</v>
      </c>
      <c r="B2" s="294"/>
      <c r="C2" s="294"/>
      <c r="D2" s="294"/>
      <c r="E2" s="294"/>
      <c r="F2" s="12" t="str">
        <f>'Page de garde'!$G$11</f>
        <v>Réalité 2017</v>
      </c>
      <c r="G2" s="12" t="str">
        <f>'Page de garde'!$G$12</f>
        <v>Réalité 2018</v>
      </c>
      <c r="H2" s="12" t="s">
        <v>52</v>
      </c>
      <c r="I2" s="12" t="s">
        <v>51</v>
      </c>
      <c r="J2" s="12" t="str">
        <f>'Page de garde'!$G$13</f>
        <v>Budget 2018</v>
      </c>
      <c r="K2" s="12" t="s">
        <v>52</v>
      </c>
      <c r="L2" s="12" t="s">
        <v>51</v>
      </c>
    </row>
    <row r="4" spans="1:12" s="14" customFormat="1" x14ac:dyDescent="0.2">
      <c r="A4" s="13" t="s">
        <v>50</v>
      </c>
      <c r="B4" s="14" t="s">
        <v>304</v>
      </c>
      <c r="F4" s="108">
        <f>F5+F14</f>
        <v>0</v>
      </c>
      <c r="G4" s="108">
        <f t="shared" ref="G4:I4" si="0">G5+G14</f>
        <v>0</v>
      </c>
      <c r="H4" s="108">
        <f t="shared" si="0"/>
        <v>0</v>
      </c>
      <c r="I4" s="109" t="e">
        <f t="shared" si="0"/>
        <v>#DIV/0!</v>
      </c>
      <c r="J4" s="108">
        <f>J5+J14</f>
        <v>0</v>
      </c>
      <c r="K4" s="108">
        <f>J4-G4</f>
        <v>0</v>
      </c>
      <c r="L4" s="108" t="e">
        <f>K4/G4</f>
        <v>#DIV/0!</v>
      </c>
    </row>
    <row r="5" spans="1:12" x14ac:dyDescent="0.2">
      <c r="B5" s="11" t="s">
        <v>165</v>
      </c>
      <c r="C5" s="11" t="s">
        <v>296</v>
      </c>
      <c r="F5" s="110">
        <f>SUM(F6:F10)</f>
        <v>0</v>
      </c>
      <c r="G5" s="110">
        <f t="shared" ref="G5:I5" si="1">SUM(G6:G10)</f>
        <v>0</v>
      </c>
      <c r="H5" s="110">
        <f t="shared" si="1"/>
        <v>0</v>
      </c>
      <c r="I5" s="111" t="e">
        <f t="shared" si="1"/>
        <v>#DIV/0!</v>
      </c>
      <c r="J5" s="110">
        <f>SUM(J6:J10)</f>
        <v>0</v>
      </c>
      <c r="K5" s="110">
        <f t="shared" ref="K5:K10" si="2">J5-G5</f>
        <v>0</v>
      </c>
      <c r="L5" s="110" t="e">
        <f t="shared" ref="L5:L10" si="3">K5/G5</f>
        <v>#DIV/0!</v>
      </c>
    </row>
    <row r="6" spans="1:12" x14ac:dyDescent="0.2">
      <c r="C6" s="11" t="s">
        <v>166</v>
      </c>
      <c r="D6" s="11" t="s">
        <v>33</v>
      </c>
      <c r="F6" s="9"/>
      <c r="G6" s="9"/>
      <c r="H6" s="9">
        <f>G6-F6</f>
        <v>0</v>
      </c>
      <c r="I6" s="16" t="e">
        <f>H6/F6</f>
        <v>#DIV/0!</v>
      </c>
      <c r="J6" s="9"/>
      <c r="K6" s="9">
        <f t="shared" si="2"/>
        <v>0</v>
      </c>
      <c r="L6" s="9" t="e">
        <f t="shared" si="3"/>
        <v>#DIV/0!</v>
      </c>
    </row>
    <row r="7" spans="1:12" x14ac:dyDescent="0.2">
      <c r="C7" s="11" t="s">
        <v>167</v>
      </c>
      <c r="D7" s="11" t="s">
        <v>298</v>
      </c>
      <c r="F7" s="9"/>
      <c r="G7" s="9"/>
      <c r="H7" s="9">
        <f t="shared" ref="H7:H10" si="4">G7-F7</f>
        <v>0</v>
      </c>
      <c r="I7" s="16" t="e">
        <f t="shared" ref="I7:I10" si="5">H7/F7</f>
        <v>#DIV/0!</v>
      </c>
      <c r="J7" s="9"/>
      <c r="K7" s="9">
        <f t="shared" si="2"/>
        <v>0</v>
      </c>
      <c r="L7" s="9" t="e">
        <f t="shared" si="3"/>
        <v>#DIV/0!</v>
      </c>
    </row>
    <row r="8" spans="1:12" x14ac:dyDescent="0.2">
      <c r="C8" s="11" t="s">
        <v>168</v>
      </c>
      <c r="D8" s="11" t="s">
        <v>299</v>
      </c>
      <c r="F8" s="9"/>
      <c r="G8" s="9"/>
      <c r="H8" s="9">
        <f t="shared" si="4"/>
        <v>0</v>
      </c>
      <c r="I8" s="16" t="e">
        <f t="shared" si="5"/>
        <v>#DIV/0!</v>
      </c>
      <c r="J8" s="9"/>
      <c r="K8" s="9">
        <f t="shared" si="2"/>
        <v>0</v>
      </c>
      <c r="L8" s="9" t="e">
        <f t="shared" si="3"/>
        <v>#DIV/0!</v>
      </c>
    </row>
    <row r="9" spans="1:12" x14ac:dyDescent="0.2">
      <c r="C9" s="11" t="s">
        <v>169</v>
      </c>
      <c r="D9" s="11" t="s">
        <v>27</v>
      </c>
      <c r="F9" s="9"/>
      <c r="G9" s="9"/>
      <c r="H9" s="9">
        <f t="shared" si="4"/>
        <v>0</v>
      </c>
      <c r="I9" s="16" t="e">
        <f t="shared" si="5"/>
        <v>#DIV/0!</v>
      </c>
      <c r="J9" s="9"/>
      <c r="K9" s="9">
        <f t="shared" si="2"/>
        <v>0</v>
      </c>
      <c r="L9" s="9" t="e">
        <f t="shared" si="3"/>
        <v>#DIV/0!</v>
      </c>
    </row>
    <row r="10" spans="1:12" x14ac:dyDescent="0.2">
      <c r="C10" s="11" t="s">
        <v>170</v>
      </c>
      <c r="D10" s="11" t="s">
        <v>295</v>
      </c>
      <c r="F10" s="9"/>
      <c r="G10" s="9"/>
      <c r="H10" s="9">
        <f t="shared" si="4"/>
        <v>0</v>
      </c>
      <c r="I10" s="16" t="e">
        <f t="shared" si="5"/>
        <v>#DIV/0!</v>
      </c>
      <c r="J10" s="9"/>
      <c r="K10" s="9">
        <f t="shared" si="2"/>
        <v>0</v>
      </c>
      <c r="L10" s="9" t="e">
        <f t="shared" si="3"/>
        <v>#DIV/0!</v>
      </c>
    </row>
    <row r="11" spans="1:12" x14ac:dyDescent="0.2">
      <c r="F11" s="7"/>
      <c r="G11" s="7"/>
      <c r="H11" s="7"/>
      <c r="I11" s="7"/>
      <c r="J11" s="7"/>
      <c r="K11" s="7"/>
      <c r="L11" s="7"/>
    </row>
    <row r="12" spans="1:12" x14ac:dyDescent="0.2">
      <c r="B12" s="55" t="s">
        <v>171</v>
      </c>
      <c r="C12" s="11" t="s">
        <v>319</v>
      </c>
      <c r="F12" s="9"/>
      <c r="G12" s="9"/>
      <c r="H12" s="9">
        <f t="shared" ref="H12" si="6">G12-F12</f>
        <v>0</v>
      </c>
      <c r="I12" s="16" t="e">
        <f t="shared" ref="I12" si="7">H12/F12</f>
        <v>#DIV/0!</v>
      </c>
      <c r="J12" s="9"/>
      <c r="K12" s="9">
        <f>J12-G12</f>
        <v>0</v>
      </c>
      <c r="L12" s="9" t="e">
        <f>K12/G12</f>
        <v>#DIV/0!</v>
      </c>
    </row>
    <row r="14" spans="1:12" x14ac:dyDescent="0.2">
      <c r="B14" s="11" t="s">
        <v>176</v>
      </c>
      <c r="C14" s="11" t="s">
        <v>297</v>
      </c>
      <c r="F14" s="110"/>
      <c r="G14" s="110"/>
      <c r="H14" s="110">
        <f t="shared" ref="H14" si="8">G14-F14</f>
        <v>0</v>
      </c>
      <c r="I14" s="110" t="e">
        <f t="shared" ref="I14" si="9">H14/F14</f>
        <v>#DIV/0!</v>
      </c>
      <c r="J14" s="110"/>
      <c r="K14" s="110">
        <f>J14-G14</f>
        <v>0</v>
      </c>
      <c r="L14" s="110" t="e">
        <f>K14/G14</f>
        <v>#DIV/0!</v>
      </c>
    </row>
    <row r="15" spans="1:12" s="7" customFormat="1" x14ac:dyDescent="0.2">
      <c r="A15" s="5"/>
    </row>
    <row r="16" spans="1:12" x14ac:dyDescent="0.2">
      <c r="B16" s="11" t="s">
        <v>177</v>
      </c>
      <c r="C16" s="11" t="s">
        <v>66</v>
      </c>
      <c r="F16" s="9"/>
      <c r="G16" s="9"/>
      <c r="H16" s="9">
        <f t="shared" ref="H16" si="10">G16-F16</f>
        <v>0</v>
      </c>
      <c r="I16" s="16" t="e">
        <f t="shared" ref="I16" si="11">H16/F16</f>
        <v>#DIV/0!</v>
      </c>
      <c r="J16" s="9"/>
      <c r="K16" s="9">
        <f>J16-G16</f>
        <v>0</v>
      </c>
      <c r="L16" s="9" t="e">
        <f>K16/G16</f>
        <v>#DIV/0!</v>
      </c>
    </row>
    <row r="17" spans="1:12" x14ac:dyDescent="0.2">
      <c r="F17" s="7"/>
      <c r="G17" s="7"/>
      <c r="H17" s="7"/>
      <c r="I17" s="49"/>
      <c r="J17" s="7"/>
      <c r="K17" s="7"/>
      <c r="L17" s="7"/>
    </row>
    <row r="18" spans="1:12" s="14" customFormat="1" x14ac:dyDescent="0.2">
      <c r="A18" s="13" t="s">
        <v>38</v>
      </c>
      <c r="B18" s="14" t="s">
        <v>313</v>
      </c>
      <c r="F18" s="108">
        <f>+F19+F20+F21</f>
        <v>0</v>
      </c>
      <c r="G18" s="108">
        <f>+G19+G20+G21</f>
        <v>0</v>
      </c>
      <c r="H18" s="108">
        <f>G18-F18</f>
        <v>0</v>
      </c>
      <c r="I18" s="109" t="e">
        <f>+H18/F18</f>
        <v>#DIV/0!</v>
      </c>
      <c r="J18" s="108">
        <f>+J19+J20+J21</f>
        <v>0</v>
      </c>
      <c r="K18" s="108">
        <f t="shared" ref="K18:K21" si="12">J18-G18</f>
        <v>0</v>
      </c>
      <c r="L18" s="108" t="e">
        <f t="shared" ref="L18:L21" si="13">K18/G18</f>
        <v>#DIV/0!</v>
      </c>
    </row>
    <row r="19" spans="1:12" x14ac:dyDescent="0.2">
      <c r="B19" s="11" t="s">
        <v>174</v>
      </c>
      <c r="C19" s="230" t="s">
        <v>101</v>
      </c>
      <c r="F19" s="9"/>
      <c r="G19" s="9"/>
      <c r="H19" s="9">
        <f>+G19-F19</f>
        <v>0</v>
      </c>
      <c r="I19" s="16" t="e">
        <f>+H19/F19</f>
        <v>#DIV/0!</v>
      </c>
      <c r="J19" s="9"/>
      <c r="K19" s="9">
        <f t="shared" si="12"/>
        <v>0</v>
      </c>
      <c r="L19" s="9" t="e">
        <f t="shared" si="13"/>
        <v>#DIV/0!</v>
      </c>
    </row>
    <row r="20" spans="1:12" x14ac:dyDescent="0.2">
      <c r="B20" s="11" t="s">
        <v>175</v>
      </c>
      <c r="C20" s="11" t="s">
        <v>102</v>
      </c>
      <c r="F20" s="9"/>
      <c r="G20" s="9"/>
      <c r="H20" s="9">
        <f>+G20-F20</f>
        <v>0</v>
      </c>
      <c r="I20" s="16" t="e">
        <f>+H20/F20</f>
        <v>#DIV/0!</v>
      </c>
      <c r="J20" s="9"/>
      <c r="K20" s="9">
        <f t="shared" si="12"/>
        <v>0</v>
      </c>
      <c r="L20" s="9" t="e">
        <f t="shared" si="13"/>
        <v>#DIV/0!</v>
      </c>
    </row>
    <row r="21" spans="1:12" x14ac:dyDescent="0.2">
      <c r="B21" s="55" t="s">
        <v>332</v>
      </c>
      <c r="C21" s="230" t="s">
        <v>568</v>
      </c>
      <c r="F21" s="9">
        <f>F22*F23</f>
        <v>0</v>
      </c>
      <c r="G21" s="9">
        <f>G22*G23</f>
        <v>0</v>
      </c>
      <c r="H21" s="9">
        <f>+G21-F21</f>
        <v>0</v>
      </c>
      <c r="I21" s="16" t="e">
        <f>+H21/F21</f>
        <v>#DIV/0!</v>
      </c>
      <c r="J21" s="9">
        <f>J22*J23</f>
        <v>0</v>
      </c>
      <c r="K21" s="9">
        <f t="shared" si="12"/>
        <v>0</v>
      </c>
      <c r="L21" s="9" t="e">
        <f t="shared" si="13"/>
        <v>#DIV/0!</v>
      </c>
    </row>
    <row r="22" spans="1:12" x14ac:dyDescent="0.2">
      <c r="C22" s="229" t="s">
        <v>564</v>
      </c>
      <c r="F22" s="41"/>
      <c r="G22" s="9"/>
      <c r="H22" s="9"/>
      <c r="I22" s="16"/>
      <c r="J22" s="9"/>
      <c r="K22" s="9"/>
      <c r="L22" s="9"/>
    </row>
    <row r="23" spans="1:12" x14ac:dyDescent="0.2">
      <c r="C23" s="229" t="s">
        <v>590</v>
      </c>
      <c r="F23" s="41"/>
      <c r="G23" s="9"/>
      <c r="H23" s="9"/>
      <c r="I23" s="16"/>
      <c r="J23" s="9"/>
      <c r="K23" s="9"/>
      <c r="L23" s="9"/>
    </row>
    <row r="25" spans="1:12" x14ac:dyDescent="0.2">
      <c r="A25" s="13" t="s">
        <v>22</v>
      </c>
      <c r="B25" s="14" t="s">
        <v>305</v>
      </c>
      <c r="F25" s="108">
        <f>SUM(F26:F30)</f>
        <v>0</v>
      </c>
      <c r="G25" s="108">
        <f>SUM(G26:G30)</f>
        <v>0</v>
      </c>
      <c r="H25" s="108">
        <f>SUM(H26:H30)</f>
        <v>0</v>
      </c>
      <c r="I25" s="109" t="e">
        <f>SUM(I26:I30)</f>
        <v>#DIV/0!</v>
      </c>
      <c r="J25" s="108">
        <f>SUM(J26:J30)</f>
        <v>0</v>
      </c>
      <c r="K25" s="108">
        <f t="shared" ref="K25:K30" si="14">J25-G25</f>
        <v>0</v>
      </c>
      <c r="L25" s="108" t="e">
        <f t="shared" ref="L25:L30" si="15">K25/G25</f>
        <v>#DIV/0!</v>
      </c>
    </row>
    <row r="26" spans="1:12" x14ac:dyDescent="0.2">
      <c r="B26" s="11" t="s">
        <v>21</v>
      </c>
      <c r="C26" s="37" t="s">
        <v>126</v>
      </c>
      <c r="F26" s="9"/>
      <c r="G26" s="9"/>
      <c r="H26" s="9">
        <f>+G26-F26</f>
        <v>0</v>
      </c>
      <c r="I26" s="16" t="e">
        <f>+H26/F26</f>
        <v>#DIV/0!</v>
      </c>
      <c r="J26" s="9"/>
      <c r="K26" s="9">
        <f t="shared" si="14"/>
        <v>0</v>
      </c>
      <c r="L26" s="9" t="e">
        <f t="shared" si="15"/>
        <v>#DIV/0!</v>
      </c>
    </row>
    <row r="27" spans="1:12" x14ac:dyDescent="0.2">
      <c r="B27" s="11" t="s">
        <v>19</v>
      </c>
      <c r="C27" s="37" t="s">
        <v>127</v>
      </c>
      <c r="F27" s="9"/>
      <c r="G27" s="9"/>
      <c r="H27" s="9">
        <f t="shared" ref="H27:H30" si="16">+G27-F27</f>
        <v>0</v>
      </c>
      <c r="I27" s="16" t="e">
        <f t="shared" ref="I27:I30" si="17">+H27/F27</f>
        <v>#DIV/0!</v>
      </c>
      <c r="J27" s="9"/>
      <c r="K27" s="9">
        <f t="shared" si="14"/>
        <v>0</v>
      </c>
      <c r="L27" s="9" t="e">
        <f t="shared" si="15"/>
        <v>#DIV/0!</v>
      </c>
    </row>
    <row r="28" spans="1:12" x14ac:dyDescent="0.2">
      <c r="B28" s="11" t="s">
        <v>17</v>
      </c>
      <c r="C28" s="37" t="s">
        <v>128</v>
      </c>
      <c r="F28" s="9"/>
      <c r="G28" s="9"/>
      <c r="H28" s="9">
        <f t="shared" si="16"/>
        <v>0</v>
      </c>
      <c r="I28" s="16" t="e">
        <f t="shared" si="17"/>
        <v>#DIV/0!</v>
      </c>
      <c r="J28" s="9"/>
      <c r="K28" s="9">
        <f t="shared" si="14"/>
        <v>0</v>
      </c>
      <c r="L28" s="9" t="e">
        <f t="shared" si="15"/>
        <v>#DIV/0!</v>
      </c>
    </row>
    <row r="29" spans="1:12" x14ac:dyDescent="0.2">
      <c r="B29" s="11" t="s">
        <v>180</v>
      </c>
      <c r="C29" s="37" t="s">
        <v>129</v>
      </c>
      <c r="F29" s="9"/>
      <c r="G29" s="9"/>
      <c r="H29" s="9">
        <f t="shared" si="16"/>
        <v>0</v>
      </c>
      <c r="I29" s="16" t="e">
        <f t="shared" si="17"/>
        <v>#DIV/0!</v>
      </c>
      <c r="J29" s="9"/>
      <c r="K29" s="9">
        <f t="shared" si="14"/>
        <v>0</v>
      </c>
      <c r="L29" s="9" t="e">
        <f t="shared" si="15"/>
        <v>#DIV/0!</v>
      </c>
    </row>
    <row r="30" spans="1:12" x14ac:dyDescent="0.2">
      <c r="B30" s="11" t="s">
        <v>300</v>
      </c>
      <c r="C30" s="7" t="s">
        <v>388</v>
      </c>
      <c r="F30" s="9"/>
      <c r="G30" s="9"/>
      <c r="H30" s="9">
        <f t="shared" si="16"/>
        <v>0</v>
      </c>
      <c r="I30" s="16" t="e">
        <f t="shared" si="17"/>
        <v>#DIV/0!</v>
      </c>
      <c r="J30" s="9"/>
      <c r="K30" s="9">
        <f t="shared" si="14"/>
        <v>0</v>
      </c>
      <c r="L30" s="9" t="e">
        <f t="shared" si="15"/>
        <v>#DIV/0!</v>
      </c>
    </row>
    <row r="32" spans="1:12" x14ac:dyDescent="0.2">
      <c r="C32" s="17" t="s">
        <v>353</v>
      </c>
    </row>
    <row r="33" spans="1:12" x14ac:dyDescent="0.2">
      <c r="C33" s="17"/>
    </row>
    <row r="34" spans="1:12" x14ac:dyDescent="0.2">
      <c r="E34" s="3" t="s">
        <v>475</v>
      </c>
    </row>
    <row r="35" spans="1:12" x14ac:dyDescent="0.2">
      <c r="E35" s="117" t="s">
        <v>13</v>
      </c>
      <c r="F35" s="120" t="str">
        <f>'Page de garde'!$G$11</f>
        <v>Réalité 2017</v>
      </c>
      <c r="G35" s="120" t="str">
        <f>'Page de garde'!$G$12</f>
        <v>Réalité 2018</v>
      </c>
      <c r="H35" s="120" t="s">
        <v>387</v>
      </c>
      <c r="I35" s="120" t="s">
        <v>51</v>
      </c>
      <c r="J35" s="120" t="str">
        <f>'Page de garde'!$G$13</f>
        <v>Budget 2018</v>
      </c>
      <c r="K35" s="120" t="s">
        <v>387</v>
      </c>
      <c r="L35" s="120" t="s">
        <v>51</v>
      </c>
    </row>
    <row r="36" spans="1:12" x14ac:dyDescent="0.2">
      <c r="E36" s="117">
        <v>60</v>
      </c>
      <c r="F36" s="116"/>
      <c r="G36" s="116"/>
      <c r="H36" s="116">
        <f>G36-F36</f>
        <v>0</v>
      </c>
      <c r="I36" s="121" t="e">
        <f>H36/F36</f>
        <v>#DIV/0!</v>
      </c>
      <c r="J36" s="116"/>
      <c r="K36" s="116">
        <f>J36-G36</f>
        <v>0</v>
      </c>
      <c r="L36" s="116" t="e">
        <f>K36/G36</f>
        <v>#DIV/0!</v>
      </c>
    </row>
    <row r="37" spans="1:12" x14ac:dyDescent="0.2">
      <c r="E37" s="117">
        <v>61</v>
      </c>
      <c r="F37" s="116"/>
      <c r="G37" s="116"/>
      <c r="H37" s="116">
        <f t="shared" ref="H37:H42" si="18">G37-F37</f>
        <v>0</v>
      </c>
      <c r="I37" s="121" t="e">
        <f t="shared" ref="I37:I42" si="19">H37/F37</f>
        <v>#DIV/0!</v>
      </c>
      <c r="J37" s="116"/>
      <c r="K37" s="116">
        <f t="shared" ref="K37:K42" si="20">J37-G37</f>
        <v>0</v>
      </c>
      <c r="L37" s="116" t="e">
        <f t="shared" ref="L37:L42" si="21">K37/G37</f>
        <v>#DIV/0!</v>
      </c>
    </row>
    <row r="38" spans="1:12" x14ac:dyDescent="0.2">
      <c r="E38" s="117">
        <v>62</v>
      </c>
      <c r="F38" s="116"/>
      <c r="G38" s="116"/>
      <c r="H38" s="116">
        <f t="shared" si="18"/>
        <v>0</v>
      </c>
      <c r="I38" s="121" t="e">
        <f t="shared" si="19"/>
        <v>#DIV/0!</v>
      </c>
      <c r="J38" s="116"/>
      <c r="K38" s="116">
        <f t="shared" si="20"/>
        <v>0</v>
      </c>
      <c r="L38" s="116" t="e">
        <f t="shared" si="21"/>
        <v>#DIV/0!</v>
      </c>
    </row>
    <row r="39" spans="1:12" x14ac:dyDescent="0.2">
      <c r="E39" s="117">
        <v>63</v>
      </c>
      <c r="F39" s="116"/>
      <c r="G39" s="116"/>
      <c r="H39" s="116">
        <f t="shared" si="18"/>
        <v>0</v>
      </c>
      <c r="I39" s="121" t="e">
        <f t="shared" si="19"/>
        <v>#DIV/0!</v>
      </c>
      <c r="J39" s="116"/>
      <c r="K39" s="116">
        <f t="shared" si="20"/>
        <v>0</v>
      </c>
      <c r="L39" s="116" t="e">
        <f t="shared" si="21"/>
        <v>#DIV/0!</v>
      </c>
    </row>
    <row r="40" spans="1:12" x14ac:dyDescent="0.2">
      <c r="E40" s="117">
        <v>64</v>
      </c>
      <c r="F40" s="116"/>
      <c r="G40" s="116"/>
      <c r="H40" s="116">
        <f t="shared" si="18"/>
        <v>0</v>
      </c>
      <c r="I40" s="121" t="e">
        <f t="shared" si="19"/>
        <v>#DIV/0!</v>
      </c>
      <c r="J40" s="116"/>
      <c r="K40" s="116">
        <f t="shared" si="20"/>
        <v>0</v>
      </c>
      <c r="L40" s="116" t="e">
        <f t="shared" si="21"/>
        <v>#DIV/0!</v>
      </c>
    </row>
    <row r="41" spans="1:12" x14ac:dyDescent="0.2">
      <c r="E41" s="117">
        <v>65</v>
      </c>
      <c r="F41" s="116"/>
      <c r="G41" s="116"/>
      <c r="H41" s="116">
        <f t="shared" si="18"/>
        <v>0</v>
      </c>
      <c r="I41" s="121" t="e">
        <f t="shared" si="19"/>
        <v>#DIV/0!</v>
      </c>
      <c r="J41" s="116"/>
      <c r="K41" s="116">
        <f t="shared" si="20"/>
        <v>0</v>
      </c>
      <c r="L41" s="116" t="e">
        <f t="shared" si="21"/>
        <v>#DIV/0!</v>
      </c>
    </row>
    <row r="42" spans="1:12" x14ac:dyDescent="0.2">
      <c r="E42" s="117" t="s">
        <v>12</v>
      </c>
      <c r="F42" s="116"/>
      <c r="G42" s="116"/>
      <c r="H42" s="116">
        <f t="shared" si="18"/>
        <v>0</v>
      </c>
      <c r="I42" s="121" t="e">
        <f t="shared" si="19"/>
        <v>#DIV/0!</v>
      </c>
      <c r="J42" s="116"/>
      <c r="K42" s="116">
        <f t="shared" si="20"/>
        <v>0</v>
      </c>
      <c r="L42" s="116" t="e">
        <f t="shared" si="21"/>
        <v>#DIV/0!</v>
      </c>
    </row>
    <row r="44" spans="1:12" x14ac:dyDescent="0.2">
      <c r="A44" s="13" t="s">
        <v>53</v>
      </c>
      <c r="B44" s="14" t="s">
        <v>307</v>
      </c>
      <c r="C44" s="14"/>
      <c r="D44" s="14"/>
    </row>
    <row r="45" spans="1:12" x14ac:dyDescent="0.2">
      <c r="F45" s="120" t="str">
        <f>'Page de garde'!$G$11</f>
        <v>Réalité 2017</v>
      </c>
      <c r="G45" s="120" t="str">
        <f>'Page de garde'!$G$12</f>
        <v>Réalité 2018</v>
      </c>
      <c r="J45" s="120" t="str">
        <f>'Page de garde'!$G$13</f>
        <v>Budget 2018</v>
      </c>
    </row>
    <row r="46" spans="1:12" x14ac:dyDescent="0.2">
      <c r="B46" s="22" t="s">
        <v>184</v>
      </c>
      <c r="C46" s="7" t="s">
        <v>623</v>
      </c>
      <c r="D46" s="7"/>
      <c r="E46" s="7"/>
      <c r="F46" s="9"/>
      <c r="G46" s="9"/>
      <c r="H46" s="9"/>
      <c r="I46" s="9"/>
      <c r="J46" s="9"/>
      <c r="K46" s="9"/>
      <c r="L46" s="9"/>
    </row>
    <row r="47" spans="1:12" x14ac:dyDescent="0.2">
      <c r="B47" s="22" t="s">
        <v>185</v>
      </c>
      <c r="C47" s="7" t="s">
        <v>310</v>
      </c>
      <c r="D47" s="7"/>
      <c r="E47" s="7"/>
      <c r="F47" s="9"/>
      <c r="G47" s="9"/>
      <c r="H47" s="9"/>
      <c r="I47" s="9"/>
      <c r="J47" s="9"/>
      <c r="K47" s="9"/>
      <c r="L47" s="9"/>
    </row>
    <row r="48" spans="1:12" ht="12.75" x14ac:dyDescent="0.2">
      <c r="B48" s="62" t="s">
        <v>186</v>
      </c>
      <c r="C48" s="292" t="s">
        <v>311</v>
      </c>
      <c r="D48" s="292"/>
      <c r="E48" s="292"/>
      <c r="F48" s="10"/>
      <c r="G48" s="10"/>
      <c r="H48" s="9"/>
      <c r="I48" s="63"/>
      <c r="J48" s="63"/>
      <c r="K48" s="63"/>
      <c r="L48" s="63"/>
    </row>
    <row r="49" spans="2:12" ht="12.75" x14ac:dyDescent="0.2">
      <c r="B49" s="62" t="s">
        <v>187</v>
      </c>
      <c r="C49" s="292" t="s">
        <v>312</v>
      </c>
      <c r="D49" s="292"/>
      <c r="E49" s="292"/>
      <c r="F49" s="10"/>
      <c r="G49" s="10"/>
      <c r="H49" s="9"/>
      <c r="I49" s="63"/>
      <c r="J49" s="63"/>
      <c r="K49" s="63"/>
      <c r="L49" s="63"/>
    </row>
    <row r="50" spans="2:12" ht="11.25" customHeight="1" x14ac:dyDescent="0.2">
      <c r="D50" s="61"/>
      <c r="E50" s="61"/>
      <c r="F50" s="61"/>
      <c r="G50" s="61"/>
      <c r="H50" s="61"/>
      <c r="I50" s="61"/>
      <c r="J50" s="61"/>
    </row>
    <row r="54" spans="2:12" x14ac:dyDescent="0.2">
      <c r="B54" s="14" t="s">
        <v>57</v>
      </c>
    </row>
    <row r="55" spans="2:12" x14ac:dyDescent="0.2">
      <c r="B55" s="272" t="s">
        <v>630</v>
      </c>
    </row>
    <row r="56" spans="2:12" ht="12" thickBot="1" x14ac:dyDescent="0.25">
      <c r="B56" s="7"/>
      <c r="C56" s="7"/>
    </row>
    <row r="57" spans="2:12" x14ac:dyDescent="0.2">
      <c r="B57" s="26"/>
      <c r="C57" s="27"/>
      <c r="D57" s="27"/>
      <c r="E57" s="27"/>
      <c r="F57" s="27"/>
      <c r="G57" s="27"/>
      <c r="H57" s="27"/>
      <c r="I57" s="27"/>
      <c r="J57" s="27"/>
      <c r="K57" s="27"/>
      <c r="L57" s="28"/>
    </row>
    <row r="58" spans="2:12" x14ac:dyDescent="0.2">
      <c r="B58" s="29"/>
      <c r="C58" s="7"/>
      <c r="D58" s="7"/>
      <c r="E58" s="7"/>
      <c r="F58" s="7"/>
      <c r="G58" s="7"/>
      <c r="H58" s="7"/>
      <c r="I58" s="7"/>
      <c r="J58" s="7"/>
      <c r="K58" s="7"/>
      <c r="L58" s="30"/>
    </row>
    <row r="59" spans="2:12" x14ac:dyDescent="0.2">
      <c r="B59" s="29"/>
      <c r="C59" s="7"/>
      <c r="D59" s="7"/>
      <c r="E59" s="7"/>
      <c r="F59" s="7"/>
      <c r="G59" s="7"/>
      <c r="H59" s="7"/>
      <c r="I59" s="7"/>
      <c r="J59" s="7"/>
      <c r="K59" s="7"/>
      <c r="L59" s="30"/>
    </row>
    <row r="60" spans="2:12" x14ac:dyDescent="0.2">
      <c r="B60" s="29"/>
      <c r="C60" s="7"/>
      <c r="D60" s="7"/>
      <c r="E60" s="7"/>
      <c r="F60" s="7"/>
      <c r="G60" s="7"/>
      <c r="H60" s="7"/>
      <c r="I60" s="7"/>
      <c r="J60" s="7"/>
      <c r="K60" s="7"/>
      <c r="L60" s="30"/>
    </row>
    <row r="61" spans="2:12" x14ac:dyDescent="0.2">
      <c r="B61" s="29"/>
      <c r="C61" s="7"/>
      <c r="D61" s="7"/>
      <c r="E61" s="7"/>
      <c r="F61" s="7"/>
      <c r="G61" s="7"/>
      <c r="H61" s="7"/>
      <c r="I61" s="7"/>
      <c r="J61" s="7"/>
      <c r="K61" s="7"/>
      <c r="L61" s="30"/>
    </row>
    <row r="62" spans="2:12" x14ac:dyDescent="0.2">
      <c r="B62" s="29"/>
      <c r="C62" s="7"/>
      <c r="D62" s="7"/>
      <c r="E62" s="7"/>
      <c r="F62" s="7"/>
      <c r="G62" s="7"/>
      <c r="H62" s="7"/>
      <c r="I62" s="7"/>
      <c r="J62" s="7"/>
      <c r="K62" s="7"/>
      <c r="L62" s="30"/>
    </row>
    <row r="63" spans="2:12" x14ac:dyDescent="0.2">
      <c r="B63" s="29"/>
      <c r="C63" s="7"/>
      <c r="D63" s="7"/>
      <c r="E63" s="7"/>
      <c r="F63" s="7"/>
      <c r="G63" s="7"/>
      <c r="H63" s="7"/>
      <c r="I63" s="7"/>
      <c r="J63" s="7"/>
      <c r="K63" s="7"/>
      <c r="L63" s="30"/>
    </row>
    <row r="64" spans="2:12" x14ac:dyDescent="0.2">
      <c r="B64" s="29"/>
      <c r="C64" s="7"/>
      <c r="D64" s="7"/>
      <c r="E64" s="7"/>
      <c r="F64" s="7"/>
      <c r="G64" s="7"/>
      <c r="H64" s="7"/>
      <c r="I64" s="7"/>
      <c r="J64" s="7"/>
      <c r="K64" s="7"/>
      <c r="L64" s="30"/>
    </row>
    <row r="65" spans="2:12" x14ac:dyDescent="0.2">
      <c r="B65" s="29"/>
      <c r="C65" s="7"/>
      <c r="D65" s="7"/>
      <c r="E65" s="7"/>
      <c r="F65" s="7"/>
      <c r="G65" s="7"/>
      <c r="H65" s="7"/>
      <c r="I65" s="7"/>
      <c r="J65" s="7"/>
      <c r="K65" s="7"/>
      <c r="L65" s="30"/>
    </row>
    <row r="66" spans="2:12" x14ac:dyDescent="0.2">
      <c r="B66" s="29"/>
      <c r="C66" s="7"/>
      <c r="D66" s="7"/>
      <c r="E66" s="7"/>
      <c r="F66" s="7"/>
      <c r="G66" s="7"/>
      <c r="H66" s="7"/>
      <c r="I66" s="7"/>
      <c r="J66" s="7"/>
      <c r="K66" s="7"/>
      <c r="L66" s="30"/>
    </row>
    <row r="67" spans="2:12" ht="12" thickBot="1" x14ac:dyDescent="0.25">
      <c r="B67" s="31"/>
      <c r="C67" s="32"/>
      <c r="D67" s="32"/>
      <c r="E67" s="32"/>
      <c r="F67" s="32"/>
      <c r="G67" s="32"/>
      <c r="H67" s="32"/>
      <c r="I67" s="32"/>
      <c r="J67" s="32"/>
      <c r="K67" s="32"/>
      <c r="L67" s="33"/>
    </row>
  </sheetData>
  <mergeCells count="3">
    <mergeCell ref="C48:E48"/>
    <mergeCell ref="C49:E49"/>
    <mergeCell ref="A2:E2"/>
  </mergeCells>
  <pageMargins left="0.7" right="0.7" top="0.75" bottom="0.75" header="0.3" footer="0.3"/>
  <pageSetup paperSize="9" scale="66"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2:L133"/>
  <sheetViews>
    <sheetView zoomScaleNormal="100" workbookViewId="0">
      <selection activeCell="D105" sqref="D105"/>
    </sheetView>
  </sheetViews>
  <sheetFormatPr baseColWidth="10" defaultRowHeight="11.25" x14ac:dyDescent="0.2"/>
  <cols>
    <col min="1" max="1" width="11.42578125" style="22"/>
    <col min="2" max="2" width="4.42578125" style="11" customWidth="1"/>
    <col min="3" max="3" width="6.42578125" style="11" customWidth="1"/>
    <col min="4" max="4" width="58.85546875" style="11" customWidth="1"/>
    <col min="5" max="5" width="25.28515625" style="11" customWidth="1"/>
    <col min="6" max="8" width="11.42578125" style="11"/>
    <col min="9" max="9" width="11.42578125" style="46"/>
    <col min="10" max="16384" width="11.42578125" style="11"/>
  </cols>
  <sheetData>
    <row r="2" spans="1:12" s="126" customFormat="1" ht="12.75" x14ac:dyDescent="0.2">
      <c r="A2" s="295" t="s">
        <v>379</v>
      </c>
      <c r="B2" s="295"/>
      <c r="C2" s="295"/>
      <c r="D2" s="295"/>
      <c r="E2" s="295"/>
      <c r="G2" s="240" t="s">
        <v>584</v>
      </c>
      <c r="I2" s="127"/>
      <c r="J2" s="240" t="s">
        <v>585</v>
      </c>
      <c r="K2" s="240" t="s">
        <v>602</v>
      </c>
      <c r="L2" s="11"/>
    </row>
    <row r="3" spans="1:12" x14ac:dyDescent="0.2">
      <c r="F3" s="12" t="str">
        <f>'Page de garde'!$G$11</f>
        <v>Réalité 2017</v>
      </c>
      <c r="G3" s="12" t="str">
        <f>'Page de garde'!$G$12</f>
        <v>Réalité 2018</v>
      </c>
      <c r="H3" s="12" t="s">
        <v>52</v>
      </c>
      <c r="I3" s="47" t="s">
        <v>51</v>
      </c>
      <c r="J3" s="12" t="str">
        <f>'Page de garde'!$G$13</f>
        <v>Budget 2018</v>
      </c>
      <c r="K3" s="12" t="s">
        <v>52</v>
      </c>
      <c r="L3" s="12" t="s">
        <v>51</v>
      </c>
    </row>
    <row r="5" spans="1:12" s="14" customFormat="1" x14ac:dyDescent="0.2">
      <c r="A5" s="13" t="s">
        <v>50</v>
      </c>
      <c r="B5" s="14" t="s">
        <v>391</v>
      </c>
      <c r="F5" s="91">
        <f>F6+F15</f>
        <v>0</v>
      </c>
      <c r="G5" s="91">
        <f t="shared" ref="G5" si="0">G6+G15</f>
        <v>0</v>
      </c>
      <c r="H5" s="91">
        <f t="shared" ref="H5:H6" si="1">G5-F5</f>
        <v>0</v>
      </c>
      <c r="I5" s="92" t="e">
        <f>H5/F5</f>
        <v>#DIV/0!</v>
      </c>
      <c r="J5" s="91">
        <f>J6+J15</f>
        <v>0</v>
      </c>
      <c r="K5" s="91">
        <f>J5-G5</f>
        <v>0</v>
      </c>
      <c r="L5" s="91" t="e">
        <f>K5/G5</f>
        <v>#DIV/0!</v>
      </c>
    </row>
    <row r="6" spans="1:12" s="14" customFormat="1" x14ac:dyDescent="0.2">
      <c r="A6" s="13"/>
      <c r="B6" s="11" t="s">
        <v>165</v>
      </c>
      <c r="C6" s="11" t="s">
        <v>296</v>
      </c>
      <c r="D6" s="11"/>
      <c r="F6" s="93">
        <f>SUM(F7:F11)</f>
        <v>0</v>
      </c>
      <c r="G6" s="93">
        <f t="shared" ref="G6" si="2">SUM(G7:G11)</f>
        <v>0</v>
      </c>
      <c r="H6" s="93">
        <f t="shared" si="1"/>
        <v>0</v>
      </c>
      <c r="I6" s="94" t="e">
        <f t="shared" ref="I6:I22" si="3">H6/F6</f>
        <v>#DIV/0!</v>
      </c>
      <c r="J6" s="93">
        <f>SUM(J7:J11)</f>
        <v>0</v>
      </c>
      <c r="K6" s="93">
        <f t="shared" ref="K6:K11" si="4">J6-G6</f>
        <v>0</v>
      </c>
      <c r="L6" s="93" t="e">
        <f t="shared" ref="L6:L11" si="5">K6/G6</f>
        <v>#DIV/0!</v>
      </c>
    </row>
    <row r="7" spans="1:12" s="14" customFormat="1" x14ac:dyDescent="0.2">
      <c r="A7" s="13"/>
      <c r="B7" s="11"/>
      <c r="C7" s="11" t="s">
        <v>166</v>
      </c>
      <c r="D7" s="11" t="s">
        <v>33</v>
      </c>
      <c r="F7" s="53"/>
      <c r="G7" s="9"/>
      <c r="H7" s="9">
        <f>G7-F7</f>
        <v>0</v>
      </c>
      <c r="I7" s="16" t="e">
        <f t="shared" si="3"/>
        <v>#DIV/0!</v>
      </c>
      <c r="J7" s="9"/>
      <c r="K7" s="9">
        <f t="shared" si="4"/>
        <v>0</v>
      </c>
      <c r="L7" s="9" t="e">
        <f t="shared" si="5"/>
        <v>#DIV/0!</v>
      </c>
    </row>
    <row r="8" spans="1:12" s="14" customFormat="1" x14ac:dyDescent="0.2">
      <c r="A8" s="13"/>
      <c r="B8" s="11"/>
      <c r="C8" s="11" t="s">
        <v>167</v>
      </c>
      <c r="D8" s="11" t="s">
        <v>298</v>
      </c>
      <c r="F8" s="53"/>
      <c r="G8" s="53"/>
      <c r="H8" s="9">
        <f t="shared" ref="H8:H22" si="6">G8-F8</f>
        <v>0</v>
      </c>
      <c r="I8" s="16" t="e">
        <f t="shared" si="3"/>
        <v>#DIV/0!</v>
      </c>
      <c r="J8" s="9"/>
      <c r="K8" s="9">
        <f t="shared" si="4"/>
        <v>0</v>
      </c>
      <c r="L8" s="9" t="e">
        <f t="shared" si="5"/>
        <v>#DIV/0!</v>
      </c>
    </row>
    <row r="9" spans="1:12" s="14" customFormat="1" x14ac:dyDescent="0.2">
      <c r="A9" s="13"/>
      <c r="B9" s="11"/>
      <c r="C9" s="11" t="s">
        <v>168</v>
      </c>
      <c r="D9" s="11" t="s">
        <v>299</v>
      </c>
      <c r="F9" s="53"/>
      <c r="G9" s="53"/>
      <c r="H9" s="9">
        <f t="shared" si="6"/>
        <v>0</v>
      </c>
      <c r="I9" s="16" t="e">
        <f t="shared" si="3"/>
        <v>#DIV/0!</v>
      </c>
      <c r="J9" s="9"/>
      <c r="K9" s="9">
        <f t="shared" si="4"/>
        <v>0</v>
      </c>
      <c r="L9" s="9" t="e">
        <f t="shared" si="5"/>
        <v>#DIV/0!</v>
      </c>
    </row>
    <row r="10" spans="1:12" s="14" customFormat="1" x14ac:dyDescent="0.2">
      <c r="A10" s="13"/>
      <c r="B10" s="11"/>
      <c r="C10" s="11" t="s">
        <v>169</v>
      </c>
      <c r="D10" s="11" t="s">
        <v>27</v>
      </c>
      <c r="F10" s="53"/>
      <c r="G10" s="53"/>
      <c r="H10" s="9">
        <f t="shared" si="6"/>
        <v>0</v>
      </c>
      <c r="I10" s="16" t="e">
        <f t="shared" si="3"/>
        <v>#DIV/0!</v>
      </c>
      <c r="J10" s="9"/>
      <c r="K10" s="9">
        <f t="shared" si="4"/>
        <v>0</v>
      </c>
      <c r="L10" s="9" t="e">
        <f t="shared" si="5"/>
        <v>#DIV/0!</v>
      </c>
    </row>
    <row r="11" spans="1:12" s="14" customFormat="1" x14ac:dyDescent="0.2">
      <c r="A11" s="13"/>
      <c r="B11" s="11"/>
      <c r="C11" s="11" t="s">
        <v>170</v>
      </c>
      <c r="D11" s="11" t="s">
        <v>295</v>
      </c>
      <c r="F11" s="53"/>
      <c r="G11" s="53"/>
      <c r="H11" s="9">
        <f t="shared" si="6"/>
        <v>0</v>
      </c>
      <c r="I11" s="16" t="e">
        <f t="shared" si="3"/>
        <v>#DIV/0!</v>
      </c>
      <c r="J11" s="9"/>
      <c r="K11" s="9">
        <f t="shared" si="4"/>
        <v>0</v>
      </c>
      <c r="L11" s="9" t="e">
        <f t="shared" si="5"/>
        <v>#DIV/0!</v>
      </c>
    </row>
    <row r="12" spans="1:12" s="14" customFormat="1" x14ac:dyDescent="0.2">
      <c r="A12" s="13"/>
      <c r="B12" s="11"/>
      <c r="C12" s="11"/>
      <c r="D12" s="11"/>
      <c r="I12" s="84"/>
    </row>
    <row r="13" spans="1:12" s="14" customFormat="1" x14ac:dyDescent="0.2">
      <c r="A13" s="13"/>
      <c r="B13" s="55" t="s">
        <v>171</v>
      </c>
      <c r="C13" s="11" t="s">
        <v>478</v>
      </c>
      <c r="D13" s="11"/>
      <c r="F13" s="53"/>
      <c r="G13" s="53"/>
      <c r="H13" s="9">
        <f t="shared" si="6"/>
        <v>0</v>
      </c>
      <c r="I13" s="16" t="e">
        <f t="shared" si="3"/>
        <v>#DIV/0!</v>
      </c>
      <c r="J13" s="9"/>
      <c r="K13" s="9">
        <f>J13-G13</f>
        <v>0</v>
      </c>
      <c r="L13" s="9" t="e">
        <f>K13/G13</f>
        <v>#DIV/0!</v>
      </c>
    </row>
    <row r="14" spans="1:12" s="14" customFormat="1" x14ac:dyDescent="0.2">
      <c r="A14" s="13"/>
      <c r="B14" s="11"/>
      <c r="C14" s="11"/>
      <c r="D14" s="11"/>
      <c r="I14" s="84"/>
    </row>
    <row r="15" spans="1:12" s="14" customFormat="1" x14ac:dyDescent="0.2">
      <c r="A15" s="13"/>
      <c r="B15" s="11" t="s">
        <v>176</v>
      </c>
      <c r="C15" s="11" t="s">
        <v>297</v>
      </c>
      <c r="D15" s="11"/>
      <c r="F15" s="90"/>
      <c r="G15" s="90"/>
      <c r="H15" s="93">
        <f t="shared" si="6"/>
        <v>0</v>
      </c>
      <c r="I15" s="94" t="e">
        <f t="shared" si="3"/>
        <v>#DIV/0!</v>
      </c>
      <c r="J15" s="93"/>
      <c r="K15" s="93">
        <f>J15-G15</f>
        <v>0</v>
      </c>
      <c r="L15" s="93" t="e">
        <f>K15/G15</f>
        <v>#DIV/0!</v>
      </c>
    </row>
    <row r="16" spans="1:12" s="14" customFormat="1" x14ac:dyDescent="0.2">
      <c r="A16" s="13"/>
      <c r="B16" s="7"/>
      <c r="C16" s="7"/>
      <c r="D16" s="7"/>
      <c r="H16" s="11"/>
      <c r="I16" s="46"/>
      <c r="J16" s="11"/>
      <c r="K16" s="11"/>
      <c r="L16" s="11"/>
    </row>
    <row r="17" spans="1:12" s="14" customFormat="1" x14ac:dyDescent="0.2">
      <c r="A17" s="13"/>
      <c r="B17" s="11" t="s">
        <v>177</v>
      </c>
      <c r="C17" s="11" t="s">
        <v>66</v>
      </c>
      <c r="D17" s="11"/>
      <c r="F17" s="53"/>
      <c r="G17" s="53"/>
      <c r="H17" s="9">
        <f t="shared" si="6"/>
        <v>0</v>
      </c>
      <c r="I17" s="16" t="e">
        <f t="shared" si="3"/>
        <v>#DIV/0!</v>
      </c>
      <c r="J17" s="9"/>
      <c r="K17" s="9">
        <f>J17-G17</f>
        <v>0</v>
      </c>
      <c r="L17" s="9" t="e">
        <f>K17/G17</f>
        <v>#DIV/0!</v>
      </c>
    </row>
    <row r="18" spans="1:12" s="14" customFormat="1" x14ac:dyDescent="0.2">
      <c r="A18" s="13"/>
      <c r="I18" s="84"/>
    </row>
    <row r="19" spans="1:12" x14ac:dyDescent="0.2">
      <c r="B19" s="11" t="s">
        <v>39</v>
      </c>
      <c r="C19" s="78" t="s">
        <v>324</v>
      </c>
      <c r="F19" s="7"/>
      <c r="G19" s="7"/>
      <c r="H19" s="7"/>
      <c r="I19" s="49"/>
      <c r="J19" s="7"/>
      <c r="K19" s="7"/>
      <c r="L19" s="7"/>
    </row>
    <row r="20" spans="1:12" s="14" customFormat="1" x14ac:dyDescent="0.2">
      <c r="A20" s="13"/>
      <c r="C20" s="11" t="s">
        <v>325</v>
      </c>
      <c r="D20" s="79" t="s">
        <v>321</v>
      </c>
      <c r="E20" s="17"/>
      <c r="F20" s="53"/>
      <c r="G20" s="53"/>
      <c r="H20" s="9">
        <f t="shared" si="6"/>
        <v>0</v>
      </c>
      <c r="I20" s="16" t="e">
        <f t="shared" si="3"/>
        <v>#DIV/0!</v>
      </c>
      <c r="J20" s="53"/>
      <c r="K20" s="53">
        <f t="shared" ref="K20:K22" si="7">J20-G20</f>
        <v>0</v>
      </c>
      <c r="L20" s="53" t="e">
        <f t="shared" ref="L20:L22" si="8">K20/G20</f>
        <v>#DIV/0!</v>
      </c>
    </row>
    <row r="21" spans="1:12" x14ac:dyDescent="0.2">
      <c r="C21" s="11" t="s">
        <v>326</v>
      </c>
      <c r="D21" s="79" t="s">
        <v>322</v>
      </c>
      <c r="E21" s="7"/>
      <c r="F21" s="9"/>
      <c r="G21" s="9"/>
      <c r="H21" s="9">
        <f t="shared" si="6"/>
        <v>0</v>
      </c>
      <c r="I21" s="16" t="e">
        <f t="shared" si="3"/>
        <v>#DIV/0!</v>
      </c>
      <c r="J21" s="9"/>
      <c r="K21" s="9">
        <f t="shared" si="7"/>
        <v>0</v>
      </c>
      <c r="L21" s="9" t="e">
        <f t="shared" si="8"/>
        <v>#DIV/0!</v>
      </c>
    </row>
    <row r="22" spans="1:12" x14ac:dyDescent="0.2">
      <c r="C22" s="11" t="s">
        <v>327</v>
      </c>
      <c r="D22" s="79" t="s">
        <v>323</v>
      </c>
      <c r="E22" s="7"/>
      <c r="F22" s="9"/>
      <c r="G22" s="9"/>
      <c r="H22" s="9">
        <f t="shared" si="6"/>
        <v>0</v>
      </c>
      <c r="I22" s="16" t="e">
        <f t="shared" si="3"/>
        <v>#DIV/0!</v>
      </c>
      <c r="J22" s="9"/>
      <c r="K22" s="9">
        <f t="shared" si="7"/>
        <v>0</v>
      </c>
      <c r="L22" s="9" t="e">
        <f t="shared" si="8"/>
        <v>#DIV/0!</v>
      </c>
    </row>
    <row r="24" spans="1:12" x14ac:dyDescent="0.2">
      <c r="E24" s="3" t="s">
        <v>476</v>
      </c>
    </row>
    <row r="25" spans="1:12" x14ac:dyDescent="0.2">
      <c r="E25" s="117" t="s">
        <v>13</v>
      </c>
      <c r="F25" s="120" t="str">
        <f>'Page de garde'!$G$11</f>
        <v>Réalité 2017</v>
      </c>
      <c r="G25" s="120" t="str">
        <f>'Page de garde'!$G$12</f>
        <v>Réalité 2018</v>
      </c>
      <c r="H25" s="120" t="s">
        <v>387</v>
      </c>
      <c r="I25" s="120" t="s">
        <v>51</v>
      </c>
      <c r="J25" s="120" t="str">
        <f>'Page de garde'!$G$13</f>
        <v>Budget 2018</v>
      </c>
      <c r="K25" s="120" t="s">
        <v>387</v>
      </c>
      <c r="L25" s="120" t="s">
        <v>51</v>
      </c>
    </row>
    <row r="26" spans="1:12" x14ac:dyDescent="0.2">
      <c r="E26" s="117">
        <v>60</v>
      </c>
      <c r="F26" s="116"/>
      <c r="G26" s="116"/>
      <c r="H26" s="116">
        <f>G26-F26</f>
        <v>0</v>
      </c>
      <c r="I26" s="121" t="e">
        <f>H26/F26</f>
        <v>#DIV/0!</v>
      </c>
      <c r="J26" s="116"/>
      <c r="K26" s="116">
        <f t="shared" ref="K26:K32" si="9">J26-G26</f>
        <v>0</v>
      </c>
      <c r="L26" s="116" t="e">
        <f t="shared" ref="L26:L32" si="10">K26/G26</f>
        <v>#DIV/0!</v>
      </c>
    </row>
    <row r="27" spans="1:12" x14ac:dyDescent="0.2">
      <c r="E27" s="117">
        <v>61</v>
      </c>
      <c r="F27" s="116"/>
      <c r="G27" s="116"/>
      <c r="H27" s="116">
        <f t="shared" ref="H27:H32" si="11">G27-F27</f>
        <v>0</v>
      </c>
      <c r="I27" s="121" t="e">
        <f t="shared" ref="I27:I32" si="12">H27/F27</f>
        <v>#DIV/0!</v>
      </c>
      <c r="J27" s="116"/>
      <c r="K27" s="116">
        <f t="shared" si="9"/>
        <v>0</v>
      </c>
      <c r="L27" s="116" t="e">
        <f t="shared" si="10"/>
        <v>#DIV/0!</v>
      </c>
    </row>
    <row r="28" spans="1:12" x14ac:dyDescent="0.2">
      <c r="E28" s="117">
        <v>62</v>
      </c>
      <c r="F28" s="116"/>
      <c r="G28" s="116"/>
      <c r="H28" s="116">
        <f t="shared" si="11"/>
        <v>0</v>
      </c>
      <c r="I28" s="121" t="e">
        <f t="shared" si="12"/>
        <v>#DIV/0!</v>
      </c>
      <c r="J28" s="116"/>
      <c r="K28" s="116">
        <f t="shared" si="9"/>
        <v>0</v>
      </c>
      <c r="L28" s="116" t="e">
        <f t="shared" si="10"/>
        <v>#DIV/0!</v>
      </c>
    </row>
    <row r="29" spans="1:12" x14ac:dyDescent="0.2">
      <c r="E29" s="117">
        <v>63</v>
      </c>
      <c r="F29" s="116"/>
      <c r="G29" s="116"/>
      <c r="H29" s="116">
        <f t="shared" si="11"/>
        <v>0</v>
      </c>
      <c r="I29" s="121" t="e">
        <f t="shared" si="12"/>
        <v>#DIV/0!</v>
      </c>
      <c r="J29" s="116"/>
      <c r="K29" s="116">
        <f t="shared" si="9"/>
        <v>0</v>
      </c>
      <c r="L29" s="116" t="e">
        <f t="shared" si="10"/>
        <v>#DIV/0!</v>
      </c>
    </row>
    <row r="30" spans="1:12" x14ac:dyDescent="0.2">
      <c r="E30" s="117">
        <v>64</v>
      </c>
      <c r="F30" s="116"/>
      <c r="G30" s="116"/>
      <c r="H30" s="116">
        <f t="shared" si="11"/>
        <v>0</v>
      </c>
      <c r="I30" s="121" t="e">
        <f t="shared" si="12"/>
        <v>#DIV/0!</v>
      </c>
      <c r="J30" s="116"/>
      <c r="K30" s="116">
        <f t="shared" si="9"/>
        <v>0</v>
      </c>
      <c r="L30" s="116" t="e">
        <f t="shared" si="10"/>
        <v>#DIV/0!</v>
      </c>
    </row>
    <row r="31" spans="1:12" x14ac:dyDescent="0.2">
      <c r="E31" s="117">
        <v>65</v>
      </c>
      <c r="F31" s="116"/>
      <c r="G31" s="116"/>
      <c r="H31" s="116">
        <f t="shared" si="11"/>
        <v>0</v>
      </c>
      <c r="I31" s="121" t="e">
        <f t="shared" si="12"/>
        <v>#DIV/0!</v>
      </c>
      <c r="J31" s="116"/>
      <c r="K31" s="116">
        <f t="shared" si="9"/>
        <v>0</v>
      </c>
      <c r="L31" s="116" t="e">
        <f t="shared" si="10"/>
        <v>#DIV/0!</v>
      </c>
    </row>
    <row r="32" spans="1:12" x14ac:dyDescent="0.2">
      <c r="E32" s="117" t="s">
        <v>12</v>
      </c>
      <c r="F32" s="116"/>
      <c r="G32" s="116"/>
      <c r="H32" s="116">
        <f t="shared" si="11"/>
        <v>0</v>
      </c>
      <c r="I32" s="121" t="e">
        <f t="shared" si="12"/>
        <v>#DIV/0!</v>
      </c>
      <c r="J32" s="116"/>
      <c r="K32" s="116">
        <f t="shared" si="9"/>
        <v>0</v>
      </c>
      <c r="L32" s="116" t="e">
        <f t="shared" si="10"/>
        <v>#DIV/0!</v>
      </c>
    </row>
    <row r="36" spans="1:12" s="14" customFormat="1" x14ac:dyDescent="0.2">
      <c r="A36" s="13" t="s">
        <v>38</v>
      </c>
      <c r="B36" s="14" t="s">
        <v>328</v>
      </c>
      <c r="F36" s="91">
        <f>F37+F44</f>
        <v>0</v>
      </c>
      <c r="G36" s="91">
        <f t="shared" ref="G36:J36" si="13">G37+G44</f>
        <v>0</v>
      </c>
      <c r="H36" s="91">
        <f>G36-F36</f>
        <v>0</v>
      </c>
      <c r="I36" s="92" t="e">
        <f>H36/F36</f>
        <v>#DIV/0!</v>
      </c>
      <c r="J36" s="91">
        <f t="shared" si="13"/>
        <v>0</v>
      </c>
      <c r="K36" s="91">
        <f t="shared" ref="K36:K42" si="14">J36-G36</f>
        <v>0</v>
      </c>
      <c r="L36" s="91" t="e">
        <f t="shared" ref="L36:L42" si="15">K36/G36</f>
        <v>#DIV/0!</v>
      </c>
    </row>
    <row r="37" spans="1:12" x14ac:dyDescent="0.2">
      <c r="B37" s="11" t="s">
        <v>174</v>
      </c>
      <c r="C37" s="11" t="s">
        <v>296</v>
      </c>
      <c r="F37" s="93">
        <f>SUM(F38:F42)</f>
        <v>0</v>
      </c>
      <c r="G37" s="93">
        <f t="shared" ref="G37:J37" si="16">SUM(G38:G42)</f>
        <v>0</v>
      </c>
      <c r="H37" s="93">
        <f t="shared" ref="H37:H47" si="17">G37-F37</f>
        <v>0</v>
      </c>
      <c r="I37" s="94" t="e">
        <f t="shared" ref="I37:I47" si="18">H37/F37</f>
        <v>#DIV/0!</v>
      </c>
      <c r="J37" s="93">
        <f t="shared" si="16"/>
        <v>0</v>
      </c>
      <c r="K37" s="93">
        <f t="shared" si="14"/>
        <v>0</v>
      </c>
      <c r="L37" s="93" t="e">
        <f t="shared" si="15"/>
        <v>#DIV/0!</v>
      </c>
    </row>
    <row r="38" spans="1:12" x14ac:dyDescent="0.2">
      <c r="C38" s="11" t="s">
        <v>329</v>
      </c>
      <c r="D38" s="11" t="s">
        <v>33</v>
      </c>
      <c r="F38" s="9"/>
      <c r="G38" s="9"/>
      <c r="H38" s="9">
        <f t="shared" si="17"/>
        <v>0</v>
      </c>
      <c r="I38" s="16" t="e">
        <f t="shared" si="18"/>
        <v>#DIV/0!</v>
      </c>
      <c r="J38" s="9"/>
      <c r="K38" s="9">
        <f t="shared" si="14"/>
        <v>0</v>
      </c>
      <c r="L38" s="9" t="e">
        <f t="shared" si="15"/>
        <v>#DIV/0!</v>
      </c>
    </row>
    <row r="39" spans="1:12" x14ac:dyDescent="0.2">
      <c r="C39" s="11" t="s">
        <v>330</v>
      </c>
      <c r="D39" s="11" t="s">
        <v>298</v>
      </c>
      <c r="F39" s="9"/>
      <c r="G39" s="9"/>
      <c r="H39" s="9">
        <f t="shared" si="17"/>
        <v>0</v>
      </c>
      <c r="I39" s="16" t="e">
        <f t="shared" si="18"/>
        <v>#DIV/0!</v>
      </c>
      <c r="J39" s="9"/>
      <c r="K39" s="9">
        <f t="shared" si="14"/>
        <v>0</v>
      </c>
      <c r="L39" s="9" t="e">
        <f t="shared" si="15"/>
        <v>#DIV/0!</v>
      </c>
    </row>
    <row r="40" spans="1:12" x14ac:dyDescent="0.2">
      <c r="C40" s="11" t="s">
        <v>30</v>
      </c>
      <c r="D40" s="11" t="s">
        <v>299</v>
      </c>
      <c r="F40" s="9"/>
      <c r="G40" s="9"/>
      <c r="H40" s="9">
        <f t="shared" si="17"/>
        <v>0</v>
      </c>
      <c r="I40" s="16" t="e">
        <f t="shared" si="18"/>
        <v>#DIV/0!</v>
      </c>
      <c r="J40" s="9"/>
      <c r="K40" s="9">
        <f t="shared" si="14"/>
        <v>0</v>
      </c>
      <c r="L40" s="9" t="e">
        <f t="shared" si="15"/>
        <v>#DIV/0!</v>
      </c>
    </row>
    <row r="41" spans="1:12" x14ac:dyDescent="0.2">
      <c r="C41" s="11" t="s">
        <v>28</v>
      </c>
      <c r="D41" s="11" t="s">
        <v>27</v>
      </c>
      <c r="F41" s="9"/>
      <c r="G41" s="9"/>
      <c r="H41" s="9">
        <f t="shared" si="17"/>
        <v>0</v>
      </c>
      <c r="I41" s="16" t="e">
        <f t="shared" si="18"/>
        <v>#DIV/0!</v>
      </c>
      <c r="J41" s="9"/>
      <c r="K41" s="9">
        <f t="shared" si="14"/>
        <v>0</v>
      </c>
      <c r="L41" s="9" t="e">
        <f t="shared" si="15"/>
        <v>#DIV/0!</v>
      </c>
    </row>
    <row r="42" spans="1:12" x14ac:dyDescent="0.2">
      <c r="C42" s="11" t="s">
        <v>26</v>
      </c>
      <c r="D42" s="11" t="s">
        <v>295</v>
      </c>
      <c r="F42" s="9"/>
      <c r="G42" s="9"/>
      <c r="H42" s="9">
        <f t="shared" si="17"/>
        <v>0</v>
      </c>
      <c r="I42" s="16" t="e">
        <f t="shared" si="18"/>
        <v>#DIV/0!</v>
      </c>
      <c r="J42" s="9"/>
      <c r="K42" s="9">
        <f t="shared" si="14"/>
        <v>0</v>
      </c>
      <c r="L42" s="9" t="e">
        <f t="shared" si="15"/>
        <v>#DIV/0!</v>
      </c>
    </row>
    <row r="44" spans="1:12" x14ac:dyDescent="0.2">
      <c r="B44" s="11" t="s">
        <v>175</v>
      </c>
      <c r="C44" s="11" t="s">
        <v>331</v>
      </c>
      <c r="F44" s="90"/>
      <c r="G44" s="90"/>
      <c r="H44" s="93">
        <f t="shared" si="17"/>
        <v>0</v>
      </c>
      <c r="I44" s="94" t="e">
        <f t="shared" si="18"/>
        <v>#DIV/0!</v>
      </c>
      <c r="J44" s="90"/>
      <c r="K44" s="90">
        <f>J44-G44</f>
        <v>0</v>
      </c>
      <c r="L44" s="90" t="e">
        <f>K44/G44</f>
        <v>#DIV/0!</v>
      </c>
    </row>
    <row r="46" spans="1:12" x14ac:dyDescent="0.2">
      <c r="B46" s="11" t="s">
        <v>332</v>
      </c>
      <c r="C46" s="80" t="s">
        <v>333</v>
      </c>
      <c r="F46" s="9"/>
      <c r="G46" s="9"/>
      <c r="H46" s="9">
        <f t="shared" si="17"/>
        <v>0</v>
      </c>
      <c r="I46" s="16" t="e">
        <f t="shared" si="18"/>
        <v>#DIV/0!</v>
      </c>
      <c r="J46" s="9"/>
      <c r="K46" s="9">
        <f t="shared" ref="K46:K47" si="19">J46-G46</f>
        <v>0</v>
      </c>
      <c r="L46" s="9" t="e">
        <f t="shared" ref="L46:L47" si="20">K46/G46</f>
        <v>#DIV/0!</v>
      </c>
    </row>
    <row r="47" spans="1:12" x14ac:dyDescent="0.2">
      <c r="B47" s="11" t="s">
        <v>450</v>
      </c>
      <c r="C47" s="80" t="s">
        <v>451</v>
      </c>
      <c r="F47" s="9"/>
      <c r="G47" s="9"/>
      <c r="H47" s="9">
        <f t="shared" si="17"/>
        <v>0</v>
      </c>
      <c r="I47" s="16" t="e">
        <f t="shared" si="18"/>
        <v>#DIV/0!</v>
      </c>
      <c r="J47" s="9"/>
      <c r="K47" s="9">
        <f t="shared" si="19"/>
        <v>0</v>
      </c>
      <c r="L47" s="9" t="e">
        <f t="shared" si="20"/>
        <v>#DIV/0!</v>
      </c>
    </row>
    <row r="48" spans="1:12" x14ac:dyDescent="0.2">
      <c r="C48" s="80"/>
      <c r="F48" s="7"/>
      <c r="G48" s="7"/>
      <c r="H48" s="7"/>
      <c r="I48" s="49"/>
      <c r="J48" s="7"/>
      <c r="K48" s="7"/>
      <c r="L48" s="7"/>
    </row>
    <row r="49" spans="1:12" x14ac:dyDescent="0.2">
      <c r="C49" s="80"/>
      <c r="F49" s="7"/>
      <c r="G49" s="7"/>
      <c r="H49" s="7"/>
      <c r="I49" s="49"/>
      <c r="J49" s="7"/>
      <c r="K49" s="7"/>
      <c r="L49" s="7"/>
    </row>
    <row r="50" spans="1:12" x14ac:dyDescent="0.2">
      <c r="C50" s="80"/>
      <c r="E50" s="3" t="s">
        <v>477</v>
      </c>
    </row>
    <row r="51" spans="1:12" x14ac:dyDescent="0.2">
      <c r="C51" s="80"/>
      <c r="E51" s="117" t="s">
        <v>13</v>
      </c>
      <c r="F51" s="120" t="str">
        <f>'Page de garde'!$G$11</f>
        <v>Réalité 2017</v>
      </c>
      <c r="G51" s="120" t="str">
        <f>'Page de garde'!$G$12</f>
        <v>Réalité 2018</v>
      </c>
      <c r="H51" s="120" t="s">
        <v>387</v>
      </c>
      <c r="I51" s="120" t="s">
        <v>51</v>
      </c>
      <c r="J51" s="120" t="str">
        <f>'Page de garde'!$G$13</f>
        <v>Budget 2018</v>
      </c>
      <c r="K51" s="120" t="s">
        <v>387</v>
      </c>
      <c r="L51" s="120" t="s">
        <v>51</v>
      </c>
    </row>
    <row r="52" spans="1:12" x14ac:dyDescent="0.2">
      <c r="C52" s="80"/>
      <c r="E52" s="117">
        <v>60</v>
      </c>
      <c r="F52" s="116"/>
      <c r="G52" s="116"/>
      <c r="H52" s="116">
        <f>G52-F52</f>
        <v>0</v>
      </c>
      <c r="I52" s="121" t="e">
        <f>H52/F52</f>
        <v>#DIV/0!</v>
      </c>
      <c r="J52" s="116"/>
      <c r="K52" s="116">
        <f t="shared" ref="K52:K58" si="21">J52-G52</f>
        <v>0</v>
      </c>
      <c r="L52" s="116" t="e">
        <f t="shared" ref="L52:L58" si="22">K52/G52</f>
        <v>#DIV/0!</v>
      </c>
    </row>
    <row r="53" spans="1:12" x14ac:dyDescent="0.2">
      <c r="C53" s="80"/>
      <c r="E53" s="117">
        <v>61</v>
      </c>
      <c r="F53" s="116"/>
      <c r="G53" s="116"/>
      <c r="H53" s="116">
        <f t="shared" ref="H53:H58" si="23">G53-F53</f>
        <v>0</v>
      </c>
      <c r="I53" s="121" t="e">
        <f t="shared" ref="I53:I58" si="24">H53/F53</f>
        <v>#DIV/0!</v>
      </c>
      <c r="J53" s="116"/>
      <c r="K53" s="116">
        <f t="shared" si="21"/>
        <v>0</v>
      </c>
      <c r="L53" s="116" t="e">
        <f t="shared" si="22"/>
        <v>#DIV/0!</v>
      </c>
    </row>
    <row r="54" spans="1:12" x14ac:dyDescent="0.2">
      <c r="C54" s="80"/>
      <c r="E54" s="117">
        <v>62</v>
      </c>
      <c r="F54" s="116"/>
      <c r="G54" s="116"/>
      <c r="H54" s="116">
        <f t="shared" si="23"/>
        <v>0</v>
      </c>
      <c r="I54" s="121" t="e">
        <f t="shared" si="24"/>
        <v>#DIV/0!</v>
      </c>
      <c r="J54" s="116"/>
      <c r="K54" s="116">
        <f t="shared" si="21"/>
        <v>0</v>
      </c>
      <c r="L54" s="116" t="e">
        <f t="shared" si="22"/>
        <v>#DIV/0!</v>
      </c>
    </row>
    <row r="55" spans="1:12" x14ac:dyDescent="0.2">
      <c r="C55" s="80"/>
      <c r="E55" s="117">
        <v>63</v>
      </c>
      <c r="F55" s="116"/>
      <c r="G55" s="116"/>
      <c r="H55" s="116">
        <f t="shared" si="23"/>
        <v>0</v>
      </c>
      <c r="I55" s="121" t="e">
        <f t="shared" si="24"/>
        <v>#DIV/0!</v>
      </c>
      <c r="J55" s="116"/>
      <c r="K55" s="116">
        <f t="shared" si="21"/>
        <v>0</v>
      </c>
      <c r="L55" s="116" t="e">
        <f t="shared" si="22"/>
        <v>#DIV/0!</v>
      </c>
    </row>
    <row r="56" spans="1:12" x14ac:dyDescent="0.2">
      <c r="C56" s="80"/>
      <c r="E56" s="117">
        <v>64</v>
      </c>
      <c r="F56" s="116"/>
      <c r="G56" s="116"/>
      <c r="H56" s="116">
        <f t="shared" si="23"/>
        <v>0</v>
      </c>
      <c r="I56" s="121" t="e">
        <f t="shared" si="24"/>
        <v>#DIV/0!</v>
      </c>
      <c r="J56" s="116"/>
      <c r="K56" s="116">
        <f t="shared" si="21"/>
        <v>0</v>
      </c>
      <c r="L56" s="116" t="e">
        <f t="shared" si="22"/>
        <v>#DIV/0!</v>
      </c>
    </row>
    <row r="57" spans="1:12" x14ac:dyDescent="0.2">
      <c r="C57" s="80"/>
      <c r="E57" s="117">
        <v>65</v>
      </c>
      <c r="F57" s="116"/>
      <c r="G57" s="116"/>
      <c r="H57" s="116">
        <f t="shared" si="23"/>
        <v>0</v>
      </c>
      <c r="I57" s="121" t="e">
        <f t="shared" si="24"/>
        <v>#DIV/0!</v>
      </c>
      <c r="J57" s="116"/>
      <c r="K57" s="116">
        <f t="shared" si="21"/>
        <v>0</v>
      </c>
      <c r="L57" s="116" t="e">
        <f t="shared" si="22"/>
        <v>#DIV/0!</v>
      </c>
    </row>
    <row r="58" spans="1:12" x14ac:dyDescent="0.2">
      <c r="E58" s="117" t="s">
        <v>12</v>
      </c>
      <c r="F58" s="116"/>
      <c r="G58" s="116"/>
      <c r="H58" s="116">
        <f t="shared" si="23"/>
        <v>0</v>
      </c>
      <c r="I58" s="121" t="e">
        <f t="shared" si="24"/>
        <v>#DIV/0!</v>
      </c>
      <c r="J58" s="116"/>
      <c r="K58" s="116">
        <f t="shared" si="21"/>
        <v>0</v>
      </c>
      <c r="L58" s="116" t="e">
        <f t="shared" si="22"/>
        <v>#DIV/0!</v>
      </c>
    </row>
    <row r="60" spans="1:12" x14ac:dyDescent="0.2">
      <c r="G60" s="240" t="s">
        <v>584</v>
      </c>
      <c r="J60" s="240" t="s">
        <v>585</v>
      </c>
      <c r="K60" s="240" t="s">
        <v>602</v>
      </c>
    </row>
    <row r="61" spans="1:12" x14ac:dyDescent="0.2">
      <c r="F61" s="12" t="str">
        <f>'Page de garde'!$G$11</f>
        <v>Réalité 2017</v>
      </c>
      <c r="G61" s="12" t="str">
        <f>'Page de garde'!$G$12</f>
        <v>Réalité 2018</v>
      </c>
      <c r="H61" s="12" t="s">
        <v>52</v>
      </c>
      <c r="I61" s="47" t="s">
        <v>51</v>
      </c>
      <c r="J61" s="12" t="str">
        <f>'Page de garde'!$G$13</f>
        <v>Budget 2018</v>
      </c>
      <c r="K61" s="12" t="s">
        <v>52</v>
      </c>
      <c r="L61" s="12" t="s">
        <v>51</v>
      </c>
    </row>
    <row r="63" spans="1:12" s="14" customFormat="1" x14ac:dyDescent="0.2">
      <c r="A63" s="13" t="s">
        <v>22</v>
      </c>
      <c r="B63" s="14" t="s">
        <v>392</v>
      </c>
      <c r="F63" s="91">
        <f>F64+F71+F78</f>
        <v>0</v>
      </c>
      <c r="G63" s="91">
        <f t="shared" ref="G63" si="25">G64+G71+G78</f>
        <v>0</v>
      </c>
      <c r="H63" s="91">
        <f>G63-F63</f>
        <v>0</v>
      </c>
      <c r="I63" s="92" t="e">
        <f>H63/F63</f>
        <v>#DIV/0!</v>
      </c>
      <c r="J63" s="91">
        <f>J64+J71+J78</f>
        <v>0</v>
      </c>
      <c r="K63" s="91">
        <f>J63-G63</f>
        <v>0</v>
      </c>
      <c r="L63" s="91" t="e">
        <f>K63/G63</f>
        <v>#DIV/0!</v>
      </c>
    </row>
    <row r="64" spans="1:12" x14ac:dyDescent="0.2">
      <c r="B64" s="11" t="s">
        <v>21</v>
      </c>
      <c r="C64" s="11" t="s">
        <v>480</v>
      </c>
      <c r="F64" s="93">
        <f>SUM(F65:F69)</f>
        <v>0</v>
      </c>
      <c r="G64" s="93">
        <f t="shared" ref="G64:J64" si="26">SUM(G65:G69)</f>
        <v>0</v>
      </c>
      <c r="H64" s="93">
        <f>G64-F64</f>
        <v>0</v>
      </c>
      <c r="I64" s="94" t="e">
        <f t="shared" ref="I64:I83" si="27">H64/F64</f>
        <v>#DIV/0!</v>
      </c>
      <c r="J64" s="93">
        <f t="shared" si="26"/>
        <v>0</v>
      </c>
      <c r="K64" s="93">
        <f t="shared" ref="K64:K69" si="28">J64-G64</f>
        <v>0</v>
      </c>
      <c r="L64" s="93" t="e">
        <f t="shared" ref="L64:L69" si="29">K64/G64</f>
        <v>#DIV/0!</v>
      </c>
    </row>
    <row r="65" spans="2:12" x14ac:dyDescent="0.2">
      <c r="C65" s="11" t="s">
        <v>197</v>
      </c>
      <c r="D65" s="11" t="s">
        <v>33</v>
      </c>
      <c r="F65" s="9"/>
      <c r="G65" s="9"/>
      <c r="H65" s="9">
        <f t="shared" ref="H65:H83" si="30">G65-F65</f>
        <v>0</v>
      </c>
      <c r="I65" s="16" t="e">
        <f t="shared" si="27"/>
        <v>#DIV/0!</v>
      </c>
      <c r="J65" s="9"/>
      <c r="K65" s="9">
        <f t="shared" si="28"/>
        <v>0</v>
      </c>
      <c r="L65" s="9" t="e">
        <f t="shared" si="29"/>
        <v>#DIV/0!</v>
      </c>
    </row>
    <row r="66" spans="2:12" x14ac:dyDescent="0.2">
      <c r="C66" s="11" t="s">
        <v>198</v>
      </c>
      <c r="D66" s="11" t="s">
        <v>298</v>
      </c>
      <c r="F66" s="9"/>
      <c r="G66" s="9"/>
      <c r="H66" s="9">
        <f t="shared" si="30"/>
        <v>0</v>
      </c>
      <c r="I66" s="16" t="e">
        <f t="shared" si="27"/>
        <v>#DIV/0!</v>
      </c>
      <c r="J66" s="9"/>
      <c r="K66" s="9">
        <f t="shared" si="28"/>
        <v>0</v>
      </c>
      <c r="L66" s="9" t="e">
        <f t="shared" si="29"/>
        <v>#DIV/0!</v>
      </c>
    </row>
    <row r="67" spans="2:12" x14ac:dyDescent="0.2">
      <c r="C67" s="11" t="s">
        <v>199</v>
      </c>
      <c r="D67" s="11" t="s">
        <v>299</v>
      </c>
      <c r="F67" s="9"/>
      <c r="G67" s="9"/>
      <c r="H67" s="9">
        <f t="shared" si="30"/>
        <v>0</v>
      </c>
      <c r="I67" s="16" t="e">
        <f t="shared" si="27"/>
        <v>#DIV/0!</v>
      </c>
      <c r="J67" s="9"/>
      <c r="K67" s="9">
        <f t="shared" si="28"/>
        <v>0</v>
      </c>
      <c r="L67" s="9" t="e">
        <f t="shared" si="29"/>
        <v>#DIV/0!</v>
      </c>
    </row>
    <row r="68" spans="2:12" x14ac:dyDescent="0.2">
      <c r="C68" s="11" t="s">
        <v>200</v>
      </c>
      <c r="D68" s="11" t="s">
        <v>27</v>
      </c>
      <c r="F68" s="9"/>
      <c r="G68" s="9"/>
      <c r="H68" s="9">
        <f t="shared" si="30"/>
        <v>0</v>
      </c>
      <c r="I68" s="16" t="e">
        <f t="shared" si="27"/>
        <v>#DIV/0!</v>
      </c>
      <c r="J68" s="9"/>
      <c r="K68" s="9">
        <f t="shared" si="28"/>
        <v>0</v>
      </c>
      <c r="L68" s="9" t="e">
        <f t="shared" si="29"/>
        <v>#DIV/0!</v>
      </c>
    </row>
    <row r="69" spans="2:12" x14ac:dyDescent="0.2">
      <c r="C69" s="11" t="s">
        <v>201</v>
      </c>
      <c r="D69" s="11" t="s">
        <v>295</v>
      </c>
      <c r="F69" s="9"/>
      <c r="G69" s="9"/>
      <c r="H69" s="9">
        <f t="shared" si="30"/>
        <v>0</v>
      </c>
      <c r="I69" s="16" t="e">
        <f t="shared" si="27"/>
        <v>#DIV/0!</v>
      </c>
      <c r="J69" s="9"/>
      <c r="K69" s="9">
        <f t="shared" si="28"/>
        <v>0</v>
      </c>
      <c r="L69" s="9" t="e">
        <f t="shared" si="29"/>
        <v>#DIV/0!</v>
      </c>
    </row>
    <row r="70" spans="2:12" x14ac:dyDescent="0.2">
      <c r="B70" s="77"/>
    </row>
    <row r="71" spans="2:12" x14ac:dyDescent="0.2">
      <c r="B71" s="77" t="s">
        <v>19</v>
      </c>
      <c r="C71" s="11" t="s">
        <v>483</v>
      </c>
      <c r="F71" s="93">
        <f>F72+F73+F74</f>
        <v>0</v>
      </c>
      <c r="G71" s="93">
        <f>G72+G73+G74</f>
        <v>0</v>
      </c>
      <c r="H71" s="93">
        <f>G71-F71</f>
        <v>0</v>
      </c>
      <c r="I71" s="94" t="e">
        <f t="shared" si="27"/>
        <v>#DIV/0!</v>
      </c>
      <c r="J71" s="93">
        <f>J72+J73+J74</f>
        <v>0</v>
      </c>
      <c r="K71" s="93">
        <f>J71-G71</f>
        <v>0</v>
      </c>
      <c r="L71" s="93" t="e">
        <f t="shared" ref="L71:L74" si="31">K71/G71</f>
        <v>#DIV/0!</v>
      </c>
    </row>
    <row r="72" spans="2:12" x14ac:dyDescent="0.2">
      <c r="C72" s="11" t="s">
        <v>203</v>
      </c>
      <c r="D72" s="230" t="s">
        <v>101</v>
      </c>
      <c r="F72" s="9"/>
      <c r="G72" s="9"/>
      <c r="H72" s="9">
        <f>G72-F72</f>
        <v>0</v>
      </c>
      <c r="I72" s="16" t="e">
        <f t="shared" si="27"/>
        <v>#DIV/0!</v>
      </c>
      <c r="J72" s="9"/>
      <c r="K72" s="9">
        <f t="shared" ref="K72:K74" si="32">J72-G72</f>
        <v>0</v>
      </c>
      <c r="L72" s="9" t="e">
        <f t="shared" si="31"/>
        <v>#DIV/0!</v>
      </c>
    </row>
    <row r="73" spans="2:12" x14ac:dyDescent="0.2">
      <c r="C73" s="11" t="s">
        <v>204</v>
      </c>
      <c r="D73" s="11" t="s">
        <v>102</v>
      </c>
      <c r="F73" s="9"/>
      <c r="G73" s="9"/>
      <c r="H73" s="9">
        <f>G73-F73</f>
        <v>0</v>
      </c>
      <c r="I73" s="16" t="e">
        <f t="shared" si="27"/>
        <v>#DIV/0!</v>
      </c>
      <c r="J73" s="9"/>
      <c r="K73" s="9">
        <f t="shared" si="32"/>
        <v>0</v>
      </c>
      <c r="L73" s="9" t="e">
        <f t="shared" si="31"/>
        <v>#DIV/0!</v>
      </c>
    </row>
    <row r="74" spans="2:12" x14ac:dyDescent="0.2">
      <c r="C74" s="11" t="s">
        <v>205</v>
      </c>
      <c r="D74" s="230" t="s">
        <v>569</v>
      </c>
      <c r="F74" s="9">
        <f>F75*F76</f>
        <v>0</v>
      </c>
      <c r="G74" s="9">
        <f>G75*G76</f>
        <v>0</v>
      </c>
      <c r="H74" s="9">
        <f>G74-F74</f>
        <v>0</v>
      </c>
      <c r="I74" s="16" t="e">
        <f t="shared" ref="I74" si="33">H74/F74</f>
        <v>#DIV/0!</v>
      </c>
      <c r="J74" s="9">
        <f>J75*J76</f>
        <v>0</v>
      </c>
      <c r="K74" s="9">
        <f t="shared" si="32"/>
        <v>0</v>
      </c>
      <c r="L74" s="9" t="e">
        <f t="shared" si="31"/>
        <v>#DIV/0!</v>
      </c>
    </row>
    <row r="75" spans="2:12" x14ac:dyDescent="0.2">
      <c r="D75" s="229" t="s">
        <v>564</v>
      </c>
      <c r="F75" s="9"/>
      <c r="G75" s="9"/>
      <c r="H75" s="9"/>
      <c r="I75" s="16"/>
      <c r="J75" s="9"/>
      <c r="K75" s="9"/>
      <c r="L75" s="9"/>
    </row>
    <row r="76" spans="2:12" x14ac:dyDescent="0.2">
      <c r="D76" s="229" t="s">
        <v>590</v>
      </c>
      <c r="F76" s="9"/>
      <c r="G76" s="9"/>
      <c r="H76" s="9"/>
      <c r="I76" s="16"/>
      <c r="J76" s="9"/>
      <c r="K76" s="9"/>
      <c r="L76" s="9"/>
    </row>
    <row r="78" spans="2:12" x14ac:dyDescent="0.2">
      <c r="B78" s="11" t="s">
        <v>17</v>
      </c>
      <c r="C78" s="11" t="s">
        <v>334</v>
      </c>
      <c r="F78" s="93"/>
      <c r="G78" s="93"/>
      <c r="H78" s="93">
        <f t="shared" si="30"/>
        <v>0</v>
      </c>
      <c r="I78" s="94" t="e">
        <f t="shared" si="27"/>
        <v>#DIV/0!</v>
      </c>
      <c r="J78" s="93"/>
      <c r="K78" s="93">
        <f>J78-G78</f>
        <v>0</v>
      </c>
      <c r="L78" s="93" t="e">
        <f>K78/G78</f>
        <v>#DIV/0!</v>
      </c>
    </row>
    <row r="79" spans="2:12" x14ac:dyDescent="0.2">
      <c r="C79" s="7"/>
    </row>
    <row r="80" spans="2:12" x14ac:dyDescent="0.2">
      <c r="B80" s="11" t="s">
        <v>180</v>
      </c>
      <c r="C80" s="80" t="s">
        <v>636</v>
      </c>
      <c r="F80" s="9"/>
      <c r="G80" s="9"/>
      <c r="H80" s="9">
        <f t="shared" si="30"/>
        <v>0</v>
      </c>
      <c r="I80" s="16" t="e">
        <f t="shared" si="27"/>
        <v>#DIV/0!</v>
      </c>
      <c r="J80" s="9"/>
      <c r="K80" s="9">
        <f t="shared" ref="K80:K83" si="34">J80-G80</f>
        <v>0</v>
      </c>
      <c r="L80" s="9" t="e">
        <f t="shared" ref="L80:L83" si="35">K80/G80</f>
        <v>#DIV/0!</v>
      </c>
    </row>
    <row r="81" spans="2:12" x14ac:dyDescent="0.2">
      <c r="B81" s="11" t="s">
        <v>300</v>
      </c>
      <c r="C81" s="80" t="s">
        <v>637</v>
      </c>
      <c r="F81" s="9">
        <f>F88+F89</f>
        <v>0</v>
      </c>
      <c r="G81" s="9">
        <f>G88+G89</f>
        <v>0</v>
      </c>
      <c r="H81" s="9">
        <f t="shared" si="30"/>
        <v>0</v>
      </c>
      <c r="I81" s="16" t="e">
        <f t="shared" si="27"/>
        <v>#DIV/0!</v>
      </c>
      <c r="J81" s="9">
        <f>J88+J89</f>
        <v>0</v>
      </c>
      <c r="K81" s="9">
        <f t="shared" ref="K81" si="36">J81-G81</f>
        <v>0</v>
      </c>
      <c r="L81" s="9" t="e">
        <f t="shared" ref="L81" si="37">K81/G81</f>
        <v>#DIV/0!</v>
      </c>
    </row>
    <row r="82" spans="2:12" x14ac:dyDescent="0.2">
      <c r="C82" s="80"/>
      <c r="F82" s="7"/>
      <c r="G82" s="7"/>
      <c r="H82" s="7"/>
      <c r="I82" s="49"/>
      <c r="J82" s="7"/>
      <c r="K82" s="7"/>
      <c r="L82" s="7"/>
    </row>
    <row r="83" spans="2:12" x14ac:dyDescent="0.2">
      <c r="B83" s="11" t="s">
        <v>300</v>
      </c>
      <c r="C83" s="80" t="s">
        <v>449</v>
      </c>
      <c r="F83" s="9"/>
      <c r="G83" s="9"/>
      <c r="H83" s="9">
        <f t="shared" si="30"/>
        <v>0</v>
      </c>
      <c r="I83" s="16" t="e">
        <f t="shared" si="27"/>
        <v>#DIV/0!</v>
      </c>
      <c r="J83" s="9"/>
      <c r="K83" s="9">
        <f t="shared" si="34"/>
        <v>0</v>
      </c>
      <c r="L83" s="9" t="e">
        <f t="shared" si="35"/>
        <v>#DIV/0!</v>
      </c>
    </row>
    <row r="84" spans="2:12" x14ac:dyDescent="0.2">
      <c r="C84" s="80"/>
      <c r="F84" s="7"/>
      <c r="G84" s="7"/>
      <c r="H84" s="7"/>
      <c r="I84" s="49"/>
      <c r="J84" s="7"/>
      <c r="K84" s="7"/>
      <c r="L84" s="7"/>
    </row>
    <row r="85" spans="2:12" x14ac:dyDescent="0.2">
      <c r="B85" s="11" t="s">
        <v>484</v>
      </c>
      <c r="C85" s="80" t="s">
        <v>485</v>
      </c>
      <c r="F85" s="152"/>
      <c r="G85" s="152"/>
      <c r="H85" s="152"/>
      <c r="I85" s="153"/>
      <c r="J85" s="152"/>
      <c r="K85" s="152"/>
      <c r="L85" s="152"/>
    </row>
    <row r="86" spans="2:12" x14ac:dyDescent="0.2">
      <c r="C86" s="11" t="s">
        <v>486</v>
      </c>
      <c r="D86" s="11" t="s">
        <v>489</v>
      </c>
      <c r="F86" s="9"/>
      <c r="G86" s="9"/>
      <c r="H86" s="9">
        <f t="shared" ref="H86:H88" si="38">G86-F86</f>
        <v>0</v>
      </c>
      <c r="I86" s="16" t="e">
        <f t="shared" ref="I86:I87" si="39">H86/F86</f>
        <v>#DIV/0!</v>
      </c>
      <c r="J86" s="9"/>
      <c r="K86" s="9">
        <f t="shared" ref="K86:K90" si="40">J86-G86</f>
        <v>0</v>
      </c>
      <c r="L86" s="9" t="e">
        <f t="shared" ref="L86:L90" si="41">K86/G86</f>
        <v>#DIV/0!</v>
      </c>
    </row>
    <row r="87" spans="2:12" x14ac:dyDescent="0.2">
      <c r="C87" s="11" t="s">
        <v>487</v>
      </c>
      <c r="D87" s="11" t="s">
        <v>633</v>
      </c>
      <c r="F87" s="9"/>
      <c r="G87" s="9"/>
      <c r="H87" s="9">
        <f t="shared" si="38"/>
        <v>0</v>
      </c>
      <c r="I87" s="16" t="e">
        <f t="shared" si="39"/>
        <v>#DIV/0!</v>
      </c>
      <c r="J87" s="9"/>
      <c r="K87" s="9">
        <f t="shared" si="40"/>
        <v>0</v>
      </c>
      <c r="L87" s="9" t="e">
        <f t="shared" si="41"/>
        <v>#DIV/0!</v>
      </c>
    </row>
    <row r="88" spans="2:12" x14ac:dyDescent="0.2">
      <c r="C88" s="11" t="s">
        <v>488</v>
      </c>
      <c r="D88" s="11" t="s">
        <v>634</v>
      </c>
      <c r="F88" s="9"/>
      <c r="G88" s="9"/>
      <c r="H88" s="9">
        <f t="shared" si="38"/>
        <v>0</v>
      </c>
      <c r="I88" s="16" t="e">
        <f t="shared" ref="I88:I90" si="42">H88/F88</f>
        <v>#DIV/0!</v>
      </c>
      <c r="J88" s="9"/>
      <c r="K88" s="9">
        <f t="shared" si="40"/>
        <v>0</v>
      </c>
      <c r="L88" s="9" t="e">
        <f t="shared" si="41"/>
        <v>#DIV/0!</v>
      </c>
    </row>
    <row r="89" spans="2:12" x14ac:dyDescent="0.2">
      <c r="C89" s="11" t="s">
        <v>631</v>
      </c>
      <c r="D89" s="11" t="s">
        <v>635</v>
      </c>
      <c r="F89" s="9"/>
      <c r="G89" s="9"/>
      <c r="H89" s="9"/>
      <c r="I89" s="16"/>
      <c r="J89" s="9"/>
      <c r="K89" s="9"/>
      <c r="L89" s="9"/>
    </row>
    <row r="90" spans="2:12" x14ac:dyDescent="0.2">
      <c r="C90" s="11" t="s">
        <v>632</v>
      </c>
      <c r="D90" s="11" t="s">
        <v>583</v>
      </c>
      <c r="F90" s="9"/>
      <c r="G90" s="9"/>
      <c r="H90" s="9">
        <f t="shared" ref="H90" si="43">G90-F90</f>
        <v>0</v>
      </c>
      <c r="I90" s="16" t="e">
        <f t="shared" si="42"/>
        <v>#DIV/0!</v>
      </c>
      <c r="J90" s="9"/>
      <c r="K90" s="9">
        <f t="shared" si="40"/>
        <v>0</v>
      </c>
      <c r="L90" s="9" t="e">
        <f t="shared" si="41"/>
        <v>#DIV/0!</v>
      </c>
    </row>
    <row r="91" spans="2:12" x14ac:dyDescent="0.2">
      <c r="F91" s="7"/>
      <c r="G91" s="7"/>
      <c r="H91" s="7"/>
      <c r="I91" s="49"/>
      <c r="J91" s="7"/>
    </row>
    <row r="92" spans="2:12" x14ac:dyDescent="0.2">
      <c r="F92" s="7"/>
      <c r="G92" s="7"/>
      <c r="H92" s="7"/>
      <c r="I92" s="49"/>
      <c r="J92" s="7"/>
    </row>
    <row r="93" spans="2:12" x14ac:dyDescent="0.2">
      <c r="C93" s="231" t="s">
        <v>591</v>
      </c>
      <c r="D93" s="232"/>
      <c r="E93" s="232"/>
      <c r="F93" s="233"/>
      <c r="G93" s="233"/>
      <c r="H93" s="7"/>
      <c r="I93" s="49"/>
      <c r="J93" s="7"/>
    </row>
    <row r="94" spans="2:12" x14ac:dyDescent="0.2">
      <c r="C94" s="231"/>
      <c r="D94" s="232"/>
      <c r="E94" s="232"/>
      <c r="F94" s="273" t="str">
        <f>'Page de garde'!$G$11</f>
        <v>Réalité 2017</v>
      </c>
      <c r="G94" s="273" t="str">
        <f>'Page de garde'!$G$12</f>
        <v>Réalité 2018</v>
      </c>
      <c r="H94" s="7"/>
      <c r="I94" s="49"/>
      <c r="J94" s="7"/>
    </row>
    <row r="95" spans="2:12" x14ac:dyDescent="0.2">
      <c r="C95" s="231"/>
      <c r="D95" s="232" t="s">
        <v>621</v>
      </c>
      <c r="E95" s="232"/>
      <c r="F95" s="234">
        <f>F64+F73+F78</f>
        <v>0</v>
      </c>
      <c r="G95" s="234">
        <f>G64+G73+G78</f>
        <v>0</v>
      </c>
      <c r="H95" s="7"/>
      <c r="I95" s="49"/>
      <c r="J95" s="7"/>
    </row>
    <row r="96" spans="2:12" x14ac:dyDescent="0.2">
      <c r="C96" s="232"/>
      <c r="D96" s="232" t="s">
        <v>593</v>
      </c>
      <c r="E96" s="232"/>
      <c r="F96" s="234"/>
      <c r="G96" s="234"/>
      <c r="H96" s="7"/>
      <c r="I96" s="49"/>
      <c r="J96" s="7"/>
    </row>
    <row r="97" spans="3:12" x14ac:dyDescent="0.2">
      <c r="C97" s="232"/>
      <c r="D97" s="67" t="s">
        <v>594</v>
      </c>
      <c r="E97" s="232"/>
      <c r="F97" s="235"/>
      <c r="G97" s="235"/>
      <c r="H97" s="7"/>
      <c r="I97" s="49"/>
      <c r="J97" s="7"/>
    </row>
    <row r="98" spans="3:12" x14ac:dyDescent="0.2">
      <c r="C98" s="232"/>
      <c r="D98" s="236" t="s">
        <v>448</v>
      </c>
      <c r="E98" s="237"/>
      <c r="F98" s="238">
        <f>(F96+F97)-F95</f>
        <v>0</v>
      </c>
      <c r="G98" s="238">
        <f>(G96+G97)-G95</f>
        <v>0</v>
      </c>
      <c r="H98" s="7"/>
      <c r="I98" s="49"/>
      <c r="J98" s="7"/>
    </row>
    <row r="99" spans="3:12" x14ac:dyDescent="0.2">
      <c r="C99" s="232"/>
      <c r="D99" s="278" t="s">
        <v>645</v>
      </c>
      <c r="E99" s="151"/>
      <c r="F99" s="235"/>
      <c r="G99" s="235"/>
      <c r="H99" s="7"/>
      <c r="I99" s="49"/>
      <c r="J99" s="7"/>
    </row>
    <row r="100" spans="3:12" x14ac:dyDescent="0.2">
      <c r="C100" s="232"/>
      <c r="D100" s="67" t="s">
        <v>601</v>
      </c>
      <c r="E100" s="232"/>
      <c r="F100" s="235" t="e">
        <f>F97/F99</f>
        <v>#DIV/0!</v>
      </c>
      <c r="G100" s="235" t="e">
        <f>G97/G99</f>
        <v>#DIV/0!</v>
      </c>
      <c r="H100" s="7"/>
      <c r="I100" s="49"/>
      <c r="J100" s="7"/>
    </row>
    <row r="101" spans="3:12" x14ac:dyDescent="0.2">
      <c r="C101" s="232"/>
      <c r="D101" s="232"/>
      <c r="E101" s="232"/>
      <c r="F101" s="232"/>
      <c r="G101" s="232"/>
      <c r="H101" s="7"/>
      <c r="I101" s="49"/>
      <c r="J101" s="7"/>
    </row>
    <row r="102" spans="3:12" x14ac:dyDescent="0.2">
      <c r="C102" s="232" t="s">
        <v>613</v>
      </c>
      <c r="D102" s="239"/>
      <c r="E102" s="239"/>
      <c r="F102" s="239"/>
      <c r="G102" s="239"/>
      <c r="H102" s="7"/>
      <c r="I102" s="49"/>
      <c r="J102" s="7"/>
    </row>
    <row r="103" spans="3:12" x14ac:dyDescent="0.2">
      <c r="D103" s="19"/>
      <c r="E103" s="19"/>
      <c r="F103" s="19"/>
      <c r="G103" s="19"/>
      <c r="H103" s="7"/>
      <c r="I103" s="49"/>
      <c r="J103" s="7"/>
    </row>
    <row r="105" spans="3:12" x14ac:dyDescent="0.2">
      <c r="C105" s="17" t="s">
        <v>353</v>
      </c>
    </row>
    <row r="106" spans="3:12" x14ac:dyDescent="0.2">
      <c r="C106" s="17"/>
    </row>
    <row r="107" spans="3:12" x14ac:dyDescent="0.2">
      <c r="E107" s="3" t="s">
        <v>356</v>
      </c>
    </row>
    <row r="108" spans="3:12" x14ac:dyDescent="0.2">
      <c r="E108" s="117" t="s">
        <v>13</v>
      </c>
      <c r="F108" s="120" t="str">
        <f>'Page de garde'!$G$11</f>
        <v>Réalité 2017</v>
      </c>
      <c r="G108" s="120" t="str">
        <f>'Page de garde'!$G$12</f>
        <v>Réalité 2018</v>
      </c>
      <c r="H108" s="120" t="s">
        <v>387</v>
      </c>
      <c r="I108" s="120" t="s">
        <v>51</v>
      </c>
      <c r="J108" s="120" t="str">
        <f>'Page de garde'!$G$13</f>
        <v>Budget 2018</v>
      </c>
      <c r="K108" s="120" t="s">
        <v>387</v>
      </c>
      <c r="L108" s="120" t="s">
        <v>51</v>
      </c>
    </row>
    <row r="109" spans="3:12" x14ac:dyDescent="0.2">
      <c r="E109" s="117">
        <v>60</v>
      </c>
      <c r="F109" s="116"/>
      <c r="G109" s="116"/>
      <c r="H109" s="116">
        <f>G109-F109</f>
        <v>0</v>
      </c>
      <c r="I109" s="121" t="e">
        <f>H109/F109</f>
        <v>#DIV/0!</v>
      </c>
      <c r="J109" s="116"/>
      <c r="K109" s="116">
        <f t="shared" ref="K109:K115" si="44">J109-G109</f>
        <v>0</v>
      </c>
      <c r="L109" s="116" t="e">
        <f t="shared" ref="L109:L115" si="45">K109/G109</f>
        <v>#DIV/0!</v>
      </c>
    </row>
    <row r="110" spans="3:12" x14ac:dyDescent="0.2">
      <c r="E110" s="117">
        <v>61</v>
      </c>
      <c r="F110" s="116"/>
      <c r="G110" s="116"/>
      <c r="H110" s="116">
        <f t="shared" ref="H110:H115" si="46">G110-F110</f>
        <v>0</v>
      </c>
      <c r="I110" s="121" t="e">
        <f t="shared" ref="I110:I115" si="47">H110/F110</f>
        <v>#DIV/0!</v>
      </c>
      <c r="J110" s="116"/>
      <c r="K110" s="116">
        <f t="shared" si="44"/>
        <v>0</v>
      </c>
      <c r="L110" s="116" t="e">
        <f t="shared" si="45"/>
        <v>#DIV/0!</v>
      </c>
    </row>
    <row r="111" spans="3:12" x14ac:dyDescent="0.2">
      <c r="E111" s="117">
        <v>62</v>
      </c>
      <c r="F111" s="116"/>
      <c r="G111" s="116"/>
      <c r="H111" s="116">
        <f t="shared" si="46"/>
        <v>0</v>
      </c>
      <c r="I111" s="121" t="e">
        <f t="shared" si="47"/>
        <v>#DIV/0!</v>
      </c>
      <c r="J111" s="116"/>
      <c r="K111" s="116">
        <f t="shared" si="44"/>
        <v>0</v>
      </c>
      <c r="L111" s="116" t="e">
        <f t="shared" si="45"/>
        <v>#DIV/0!</v>
      </c>
    </row>
    <row r="112" spans="3:12" x14ac:dyDescent="0.2">
      <c r="E112" s="117">
        <v>63</v>
      </c>
      <c r="F112" s="116"/>
      <c r="G112" s="116"/>
      <c r="H112" s="116">
        <f t="shared" si="46"/>
        <v>0</v>
      </c>
      <c r="I112" s="121" t="e">
        <f t="shared" si="47"/>
        <v>#DIV/0!</v>
      </c>
      <c r="J112" s="116"/>
      <c r="K112" s="116">
        <f t="shared" si="44"/>
        <v>0</v>
      </c>
      <c r="L112" s="116" t="e">
        <f t="shared" si="45"/>
        <v>#DIV/0!</v>
      </c>
    </row>
    <row r="113" spans="2:12" x14ac:dyDescent="0.2">
      <c r="E113" s="117">
        <v>64</v>
      </c>
      <c r="F113" s="116"/>
      <c r="G113" s="116"/>
      <c r="H113" s="116">
        <f t="shared" si="46"/>
        <v>0</v>
      </c>
      <c r="I113" s="121" t="e">
        <f t="shared" si="47"/>
        <v>#DIV/0!</v>
      </c>
      <c r="J113" s="116"/>
      <c r="K113" s="116">
        <f t="shared" si="44"/>
        <v>0</v>
      </c>
      <c r="L113" s="116" t="e">
        <f t="shared" si="45"/>
        <v>#DIV/0!</v>
      </c>
    </row>
    <row r="114" spans="2:12" x14ac:dyDescent="0.2">
      <c r="E114" s="117">
        <v>65</v>
      </c>
      <c r="F114" s="116"/>
      <c r="G114" s="116"/>
      <c r="H114" s="116">
        <f t="shared" si="46"/>
        <v>0</v>
      </c>
      <c r="I114" s="121" t="e">
        <f t="shared" si="47"/>
        <v>#DIV/0!</v>
      </c>
      <c r="J114" s="116"/>
      <c r="K114" s="116">
        <f t="shared" si="44"/>
        <v>0</v>
      </c>
      <c r="L114" s="116" t="e">
        <f t="shared" si="45"/>
        <v>#DIV/0!</v>
      </c>
    </row>
    <row r="115" spans="2:12" x14ac:dyDescent="0.2">
      <c r="E115" s="117" t="s">
        <v>12</v>
      </c>
      <c r="F115" s="116"/>
      <c r="G115" s="116"/>
      <c r="H115" s="116">
        <f t="shared" si="46"/>
        <v>0</v>
      </c>
      <c r="I115" s="121" t="e">
        <f t="shared" si="47"/>
        <v>#DIV/0!</v>
      </c>
      <c r="J115" s="116"/>
      <c r="K115" s="116">
        <f t="shared" si="44"/>
        <v>0</v>
      </c>
      <c r="L115" s="116" t="e">
        <f t="shared" si="45"/>
        <v>#DIV/0!</v>
      </c>
    </row>
    <row r="117" spans="2:12" x14ac:dyDescent="0.2">
      <c r="C117" s="19" t="s">
        <v>479</v>
      </c>
    </row>
    <row r="120" spans="2:12" x14ac:dyDescent="0.2">
      <c r="B120" s="14" t="s">
        <v>57</v>
      </c>
    </row>
    <row r="121" spans="2:12" x14ac:dyDescent="0.2">
      <c r="B121" s="272" t="s">
        <v>630</v>
      </c>
    </row>
    <row r="122" spans="2:12" ht="12" thickBot="1" x14ac:dyDescent="0.25">
      <c r="B122" s="7"/>
      <c r="C122" s="7"/>
    </row>
    <row r="123" spans="2:12" x14ac:dyDescent="0.2">
      <c r="B123" s="26"/>
      <c r="C123" s="27"/>
      <c r="D123" s="27"/>
      <c r="E123" s="27"/>
      <c r="F123" s="27"/>
      <c r="G123" s="27"/>
      <c r="H123" s="27"/>
      <c r="I123" s="86"/>
      <c r="J123" s="27"/>
      <c r="K123" s="27"/>
      <c r="L123" s="28"/>
    </row>
    <row r="124" spans="2:12" x14ac:dyDescent="0.2">
      <c r="B124" s="29"/>
      <c r="C124" s="7"/>
      <c r="D124" s="7"/>
      <c r="E124" s="7"/>
      <c r="F124" s="7"/>
      <c r="G124" s="7"/>
      <c r="H124" s="7"/>
      <c r="I124" s="49"/>
      <c r="J124" s="7"/>
      <c r="K124" s="7"/>
      <c r="L124" s="30"/>
    </row>
    <row r="125" spans="2:12" x14ac:dyDescent="0.2">
      <c r="B125" s="29"/>
      <c r="C125" s="7"/>
      <c r="D125" s="7"/>
      <c r="E125" s="7"/>
      <c r="F125" s="7"/>
      <c r="G125" s="7"/>
      <c r="H125" s="7"/>
      <c r="I125" s="49"/>
      <c r="J125" s="7"/>
      <c r="K125" s="7"/>
      <c r="L125" s="30"/>
    </row>
    <row r="126" spans="2:12" x14ac:dyDescent="0.2">
      <c r="B126" s="29"/>
      <c r="C126" s="7"/>
      <c r="D126" s="7"/>
      <c r="E126" s="7"/>
      <c r="F126" s="7"/>
      <c r="G126" s="7"/>
      <c r="H126" s="7"/>
      <c r="I126" s="49"/>
      <c r="J126" s="7"/>
      <c r="K126" s="7"/>
      <c r="L126" s="30"/>
    </row>
    <row r="127" spans="2:12" x14ac:dyDescent="0.2">
      <c r="B127" s="29"/>
      <c r="C127" s="7"/>
      <c r="D127" s="7"/>
      <c r="E127" s="7"/>
      <c r="F127" s="7"/>
      <c r="G127" s="7"/>
      <c r="H127" s="7"/>
      <c r="I127" s="49"/>
      <c r="J127" s="7"/>
      <c r="K127" s="7"/>
      <c r="L127" s="30"/>
    </row>
    <row r="128" spans="2:12" x14ac:dyDescent="0.2">
      <c r="B128" s="29"/>
      <c r="C128" s="7"/>
      <c r="D128" s="7"/>
      <c r="E128" s="7"/>
      <c r="F128" s="7"/>
      <c r="G128" s="7"/>
      <c r="H128" s="7"/>
      <c r="I128" s="49"/>
      <c r="J128" s="7"/>
      <c r="K128" s="7"/>
      <c r="L128" s="30"/>
    </row>
    <row r="129" spans="2:12" x14ac:dyDescent="0.2">
      <c r="B129" s="29"/>
      <c r="C129" s="7"/>
      <c r="D129" s="7"/>
      <c r="E129" s="7"/>
      <c r="F129" s="7"/>
      <c r="G129" s="7"/>
      <c r="H129" s="7"/>
      <c r="I129" s="49"/>
      <c r="J129" s="7"/>
      <c r="K129" s="7"/>
      <c r="L129" s="30"/>
    </row>
    <row r="130" spans="2:12" x14ac:dyDescent="0.2">
      <c r="B130" s="29"/>
      <c r="C130" s="7"/>
      <c r="D130" s="7"/>
      <c r="E130" s="7"/>
      <c r="F130" s="7"/>
      <c r="G130" s="7"/>
      <c r="H130" s="7"/>
      <c r="I130" s="49"/>
      <c r="J130" s="7"/>
      <c r="K130" s="7"/>
      <c r="L130" s="30"/>
    </row>
    <row r="131" spans="2:12" x14ac:dyDescent="0.2">
      <c r="B131" s="29"/>
      <c r="C131" s="7"/>
      <c r="D131" s="7"/>
      <c r="E131" s="7"/>
      <c r="F131" s="7"/>
      <c r="G131" s="7"/>
      <c r="H131" s="7"/>
      <c r="I131" s="49"/>
      <c r="J131" s="7"/>
      <c r="K131" s="7"/>
      <c r="L131" s="30"/>
    </row>
    <row r="132" spans="2:12" x14ac:dyDescent="0.2">
      <c r="B132" s="29"/>
      <c r="C132" s="7"/>
      <c r="D132" s="7"/>
      <c r="E132" s="7"/>
      <c r="F132" s="7"/>
      <c r="G132" s="7"/>
      <c r="H132" s="7"/>
      <c r="I132" s="49"/>
      <c r="J132" s="7"/>
      <c r="K132" s="7"/>
      <c r="L132" s="30"/>
    </row>
    <row r="133" spans="2:12" ht="12" thickBot="1" x14ac:dyDescent="0.25">
      <c r="B133" s="31"/>
      <c r="C133" s="32"/>
      <c r="D133" s="32"/>
      <c r="E133" s="32"/>
      <c r="F133" s="32"/>
      <c r="G133" s="32"/>
      <c r="H133" s="32"/>
      <c r="I133" s="87"/>
      <c r="J133" s="32"/>
      <c r="K133" s="32"/>
      <c r="L133" s="33"/>
    </row>
  </sheetData>
  <mergeCells count="1">
    <mergeCell ref="A2:E2"/>
  </mergeCells>
  <pageMargins left="0.7" right="0.7" top="0.75" bottom="0.75" header="0.3" footer="0.3"/>
  <pageSetup paperSize="9" scale="76" fitToHeight="2" orientation="landscape" r:id="rId1"/>
  <rowBreaks count="1" manualBreakCount="1">
    <brk id="60" max="10" man="1"/>
  </rowBreaks>
  <ignoredErrors>
    <ignoredError sqref="I90 I86:I88" evalError="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2:L37"/>
  <sheetViews>
    <sheetView zoomScaleNormal="100" workbookViewId="0">
      <selection activeCell="B27" sqref="B27"/>
    </sheetView>
  </sheetViews>
  <sheetFormatPr baseColWidth="10" defaultRowHeight="11.25" x14ac:dyDescent="0.2"/>
  <cols>
    <col min="1" max="1" width="11.42578125" style="11"/>
    <col min="2" max="2" width="3.7109375" style="11" customWidth="1"/>
    <col min="3" max="3" width="5.5703125" style="11" customWidth="1"/>
    <col min="4" max="4" width="31.140625" style="11" customWidth="1"/>
    <col min="5" max="5" width="34.140625" style="11" customWidth="1"/>
    <col min="6" max="16384" width="11.42578125" style="11"/>
  </cols>
  <sheetData>
    <row r="2" spans="1:12" ht="12.75" x14ac:dyDescent="0.2">
      <c r="A2" s="113" t="s">
        <v>380</v>
      </c>
      <c r="B2" s="112"/>
      <c r="C2" s="112"/>
      <c r="D2" s="112"/>
      <c r="E2" s="112"/>
      <c r="G2" s="240" t="s">
        <v>584</v>
      </c>
      <c r="J2" s="240" t="s">
        <v>585</v>
      </c>
      <c r="K2" s="240" t="s">
        <v>602</v>
      </c>
    </row>
    <row r="3" spans="1:12" x14ac:dyDescent="0.2">
      <c r="F3" s="12" t="str">
        <f>'Page de garde'!G11</f>
        <v>Réalité 2017</v>
      </c>
      <c r="G3" s="12" t="str">
        <f>'Page de garde'!G12</f>
        <v>Réalité 2018</v>
      </c>
      <c r="H3" s="12" t="s">
        <v>52</v>
      </c>
      <c r="I3" s="47" t="s">
        <v>51</v>
      </c>
      <c r="J3" s="12" t="str">
        <f>'Page de garde'!$G$13</f>
        <v>Budget 2018</v>
      </c>
      <c r="K3" s="12" t="s">
        <v>52</v>
      </c>
      <c r="L3" s="12" t="s">
        <v>51</v>
      </c>
    </row>
    <row r="4" spans="1:12" x14ac:dyDescent="0.2">
      <c r="F4" s="51"/>
      <c r="G4" s="51"/>
      <c r="H4" s="51"/>
      <c r="I4" s="95"/>
      <c r="J4" s="51"/>
    </row>
    <row r="5" spans="1:12" s="14" customFormat="1" x14ac:dyDescent="0.2">
      <c r="A5" s="13" t="s">
        <v>50</v>
      </c>
      <c r="B5" s="14" t="s">
        <v>341</v>
      </c>
      <c r="F5" s="82">
        <f>F10+F12+F15</f>
        <v>0</v>
      </c>
      <c r="G5" s="82">
        <f>G10+G12+G15</f>
        <v>0</v>
      </c>
      <c r="H5" s="82">
        <f>G5-F5</f>
        <v>0</v>
      </c>
      <c r="I5" s="83" t="e">
        <f>H5/F5</f>
        <v>#DIV/0!</v>
      </c>
      <c r="J5" s="82">
        <f>J10+J12+J15</f>
        <v>0</v>
      </c>
      <c r="K5" s="82">
        <f>J5-G5</f>
        <v>0</v>
      </c>
      <c r="L5" s="82" t="e">
        <f>K5/G5</f>
        <v>#DIV/0!</v>
      </c>
    </row>
    <row r="7" spans="1:12" x14ac:dyDescent="0.2">
      <c r="B7" s="11" t="s">
        <v>165</v>
      </c>
      <c r="C7" s="11" t="s">
        <v>339</v>
      </c>
      <c r="F7" s="7"/>
      <c r="G7" s="7"/>
      <c r="H7" s="7"/>
      <c r="I7" s="7"/>
      <c r="J7" s="7"/>
      <c r="K7" s="7"/>
      <c r="L7" s="7"/>
    </row>
    <row r="8" spans="1:12" x14ac:dyDescent="0.2">
      <c r="C8" s="11" t="s">
        <v>165</v>
      </c>
      <c r="D8" s="11" t="s">
        <v>561</v>
      </c>
      <c r="F8" s="9"/>
      <c r="G8" s="9"/>
      <c r="H8" s="9">
        <f>G8-F8</f>
        <v>0</v>
      </c>
      <c r="I8" s="16" t="e">
        <f>H8/F8</f>
        <v>#DIV/0!</v>
      </c>
      <c r="J8" s="9"/>
      <c r="K8" s="9">
        <f t="shared" ref="K8:K10" si="0">J8-G8</f>
        <v>0</v>
      </c>
      <c r="L8" s="9" t="e">
        <f t="shared" ref="L8:L10" si="1">K8/G8</f>
        <v>#DIV/0!</v>
      </c>
    </row>
    <row r="9" spans="1:12" x14ac:dyDescent="0.2">
      <c r="C9" s="11" t="s">
        <v>171</v>
      </c>
      <c r="D9" s="11" t="s">
        <v>558</v>
      </c>
      <c r="F9" s="16"/>
      <c r="G9" s="16"/>
      <c r="H9" s="9">
        <f>G9-F9</f>
        <v>0</v>
      </c>
      <c r="I9" s="16" t="e">
        <f>H9/F9</f>
        <v>#DIV/0!</v>
      </c>
      <c r="J9" s="16"/>
      <c r="K9" s="16">
        <f t="shared" si="0"/>
        <v>0</v>
      </c>
      <c r="L9" s="16" t="e">
        <f t="shared" si="1"/>
        <v>#DIV/0!</v>
      </c>
    </row>
    <row r="10" spans="1:12" x14ac:dyDescent="0.2">
      <c r="C10" s="11" t="s">
        <v>176</v>
      </c>
      <c r="D10" s="11" t="s">
        <v>342</v>
      </c>
      <c r="F10" s="18">
        <f>F8*F9</f>
        <v>0</v>
      </c>
      <c r="G10" s="18">
        <f t="shared" ref="G10:J10" si="2">G8*G9</f>
        <v>0</v>
      </c>
      <c r="H10" s="18">
        <f t="shared" si="2"/>
        <v>0</v>
      </c>
      <c r="I10" s="85" t="e">
        <f t="shared" si="2"/>
        <v>#DIV/0!</v>
      </c>
      <c r="J10" s="18">
        <f t="shared" si="2"/>
        <v>0</v>
      </c>
      <c r="K10" s="18">
        <f t="shared" si="0"/>
        <v>0</v>
      </c>
      <c r="L10" s="18" t="e">
        <f t="shared" si="1"/>
        <v>#DIV/0!</v>
      </c>
    </row>
    <row r="12" spans="1:12" x14ac:dyDescent="0.2">
      <c r="B12" s="11" t="s">
        <v>171</v>
      </c>
      <c r="C12" s="11" t="s">
        <v>340</v>
      </c>
      <c r="F12" s="18"/>
      <c r="G12" s="18"/>
      <c r="H12" s="18">
        <f>G12-F12</f>
        <v>0</v>
      </c>
      <c r="I12" s="85" t="e">
        <f>H12/F12</f>
        <v>#DIV/0!</v>
      </c>
      <c r="J12" s="18"/>
      <c r="K12" s="18">
        <f>J12-G12</f>
        <v>0</v>
      </c>
      <c r="L12" s="18" t="e">
        <f>K12/G12</f>
        <v>#DIV/0!</v>
      </c>
    </row>
    <row r="13" spans="1:12" x14ac:dyDescent="0.2">
      <c r="C13" s="11" t="s">
        <v>562</v>
      </c>
    </row>
    <row r="15" spans="1:12" x14ac:dyDescent="0.2">
      <c r="B15" s="280" t="s">
        <v>43</v>
      </c>
      <c r="C15" s="280" t="s">
        <v>586</v>
      </c>
      <c r="D15" s="280"/>
      <c r="E15" s="280"/>
      <c r="F15" s="18"/>
      <c r="G15" s="18"/>
      <c r="H15" s="18">
        <f>G15-F15</f>
        <v>0</v>
      </c>
      <c r="I15" s="85" t="e">
        <f>H15/F15</f>
        <v>#DIV/0!</v>
      </c>
      <c r="J15" s="18"/>
      <c r="K15" s="18">
        <f>J15-G15</f>
        <v>0</v>
      </c>
      <c r="L15" s="18" t="e">
        <f>K15/G15</f>
        <v>#DIV/0!</v>
      </c>
    </row>
    <row r="18" spans="1:12" x14ac:dyDescent="0.2">
      <c r="A18" s="21" t="s">
        <v>38</v>
      </c>
      <c r="B18" s="96" t="s">
        <v>465</v>
      </c>
      <c r="C18" s="17"/>
    </row>
    <row r="19" spans="1:12" x14ac:dyDescent="0.2">
      <c r="B19" s="11" t="s">
        <v>463</v>
      </c>
      <c r="F19" s="9"/>
      <c r="G19" s="9"/>
      <c r="H19" s="9"/>
      <c r="I19" s="9"/>
      <c r="J19" s="9"/>
      <c r="K19" s="9"/>
      <c r="L19" s="9"/>
    </row>
    <row r="20" spans="1:12" x14ac:dyDescent="0.2">
      <c r="B20" s="11" t="s">
        <v>464</v>
      </c>
      <c r="F20" s="9"/>
      <c r="G20" s="9"/>
      <c r="H20" s="9"/>
      <c r="I20" s="9"/>
      <c r="J20" s="9"/>
      <c r="K20" s="9"/>
      <c r="L20" s="9"/>
    </row>
    <row r="21" spans="1:12" s="14" customFormat="1" x14ac:dyDescent="0.2">
      <c r="A21" s="21"/>
      <c r="B21" s="80" t="s">
        <v>466</v>
      </c>
      <c r="C21" s="17"/>
      <c r="F21" s="53">
        <f>F19*F20</f>
        <v>0</v>
      </c>
      <c r="G21" s="53">
        <f>G19*G20</f>
        <v>0</v>
      </c>
      <c r="H21" s="53">
        <f>G21-F21</f>
        <v>0</v>
      </c>
      <c r="I21" s="98" t="e">
        <f>H21/F21</f>
        <v>#DIV/0!</v>
      </c>
      <c r="J21" s="53">
        <f>J19*J20</f>
        <v>0</v>
      </c>
      <c r="K21" s="53">
        <f>J21-G21</f>
        <v>0</v>
      </c>
      <c r="L21" s="53" t="e">
        <f>K21/G21</f>
        <v>#DIV/0!</v>
      </c>
    </row>
    <row r="24" spans="1:12" x14ac:dyDescent="0.2">
      <c r="B24" s="14" t="s">
        <v>57</v>
      </c>
    </row>
    <row r="25" spans="1:12" x14ac:dyDescent="0.2">
      <c r="B25" s="272" t="s">
        <v>630</v>
      </c>
    </row>
    <row r="26" spans="1:12" ht="12" thickBot="1" x14ac:dyDescent="0.25">
      <c r="B26" s="7"/>
      <c r="C26" s="7"/>
    </row>
    <row r="27" spans="1:12" x14ac:dyDescent="0.2">
      <c r="B27" s="26"/>
      <c r="C27" s="27"/>
      <c r="D27" s="27"/>
      <c r="E27" s="27"/>
      <c r="F27" s="27"/>
      <c r="G27" s="27"/>
      <c r="H27" s="27"/>
      <c r="I27" s="27"/>
      <c r="J27" s="27"/>
      <c r="K27" s="27"/>
      <c r="L27" s="28"/>
    </row>
    <row r="28" spans="1:12" x14ac:dyDescent="0.2">
      <c r="B28" s="29"/>
      <c r="C28" s="7"/>
      <c r="D28" s="7"/>
      <c r="E28" s="7"/>
      <c r="F28" s="7"/>
      <c r="G28" s="7"/>
      <c r="H28" s="7"/>
      <c r="I28" s="7"/>
      <c r="J28" s="7"/>
      <c r="K28" s="7"/>
      <c r="L28" s="30"/>
    </row>
    <row r="29" spans="1:12" x14ac:dyDescent="0.2">
      <c r="B29" s="29"/>
      <c r="C29" s="7"/>
      <c r="D29" s="7"/>
      <c r="E29" s="7"/>
      <c r="F29" s="7"/>
      <c r="G29" s="7"/>
      <c r="H29" s="7"/>
      <c r="I29" s="7"/>
      <c r="J29" s="7"/>
      <c r="K29" s="7"/>
      <c r="L29" s="30"/>
    </row>
    <row r="30" spans="1:12" x14ac:dyDescent="0.2">
      <c r="B30" s="29"/>
      <c r="C30" s="7"/>
      <c r="D30" s="7"/>
      <c r="E30" s="7"/>
      <c r="F30" s="7"/>
      <c r="G30" s="7"/>
      <c r="H30" s="7"/>
      <c r="I30" s="7"/>
      <c r="J30" s="7"/>
      <c r="K30" s="7"/>
      <c r="L30" s="30"/>
    </row>
    <row r="31" spans="1:12" x14ac:dyDescent="0.2">
      <c r="B31" s="29"/>
      <c r="C31" s="7"/>
      <c r="D31" s="7"/>
      <c r="E31" s="7"/>
      <c r="F31" s="7"/>
      <c r="G31" s="7"/>
      <c r="H31" s="7"/>
      <c r="I31" s="7"/>
      <c r="J31" s="7"/>
      <c r="K31" s="7"/>
      <c r="L31" s="30"/>
    </row>
    <row r="32" spans="1:12" x14ac:dyDescent="0.2">
      <c r="B32" s="29"/>
      <c r="C32" s="7"/>
      <c r="D32" s="7"/>
      <c r="E32" s="7"/>
      <c r="F32" s="7"/>
      <c r="G32" s="7"/>
      <c r="H32" s="7"/>
      <c r="I32" s="7"/>
      <c r="J32" s="7"/>
      <c r="K32" s="7"/>
      <c r="L32" s="30"/>
    </row>
    <row r="33" spans="2:12" x14ac:dyDescent="0.2">
      <c r="B33" s="29"/>
      <c r="C33" s="7"/>
      <c r="D33" s="7"/>
      <c r="E33" s="7"/>
      <c r="F33" s="7"/>
      <c r="G33" s="7"/>
      <c r="H33" s="7"/>
      <c r="I33" s="7"/>
      <c r="J33" s="7"/>
      <c r="K33" s="7"/>
      <c r="L33" s="30"/>
    </row>
    <row r="34" spans="2:12" x14ac:dyDescent="0.2">
      <c r="B34" s="29"/>
      <c r="C34" s="7"/>
      <c r="D34" s="7"/>
      <c r="E34" s="7"/>
      <c r="F34" s="7"/>
      <c r="G34" s="7"/>
      <c r="H34" s="7"/>
      <c r="I34" s="7"/>
      <c r="J34" s="7"/>
      <c r="K34" s="7"/>
      <c r="L34" s="30"/>
    </row>
    <row r="35" spans="2:12" x14ac:dyDescent="0.2">
      <c r="B35" s="29"/>
      <c r="C35" s="7"/>
      <c r="D35" s="7"/>
      <c r="E35" s="7"/>
      <c r="F35" s="7"/>
      <c r="G35" s="7"/>
      <c r="H35" s="7"/>
      <c r="I35" s="7"/>
      <c r="J35" s="7"/>
      <c r="K35" s="7"/>
      <c r="L35" s="30"/>
    </row>
    <row r="36" spans="2:12" x14ac:dyDescent="0.2">
      <c r="B36" s="29"/>
      <c r="C36" s="7"/>
      <c r="D36" s="7"/>
      <c r="E36" s="7"/>
      <c r="F36" s="7"/>
      <c r="G36" s="7"/>
      <c r="H36" s="7"/>
      <c r="I36" s="7"/>
      <c r="J36" s="7"/>
      <c r="K36" s="7"/>
      <c r="L36" s="30"/>
    </row>
    <row r="37" spans="2:12" ht="12" thickBot="1" x14ac:dyDescent="0.25">
      <c r="B37" s="31"/>
      <c r="C37" s="32"/>
      <c r="D37" s="32"/>
      <c r="E37" s="32"/>
      <c r="F37" s="32"/>
      <c r="G37" s="32"/>
      <c r="H37" s="32"/>
      <c r="I37" s="32"/>
      <c r="J37" s="32"/>
      <c r="K37" s="32"/>
      <c r="L37" s="33"/>
    </row>
  </sheetData>
  <pageMargins left="0.7" right="0.7" top="0.75" bottom="0.75" header="0.3" footer="0.3"/>
  <pageSetup paperSize="9" scale="8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2:L30"/>
  <sheetViews>
    <sheetView zoomScaleNormal="100" workbookViewId="0">
      <selection activeCell="E15" sqref="E15"/>
    </sheetView>
  </sheetViews>
  <sheetFormatPr baseColWidth="10" defaultRowHeight="11.25" x14ac:dyDescent="0.2"/>
  <cols>
    <col min="1" max="1" width="11.42578125" style="11"/>
    <col min="2" max="2" width="3.7109375" style="11" customWidth="1"/>
    <col min="3" max="3" width="5.5703125" style="11" customWidth="1"/>
    <col min="4" max="4" width="40" style="11" customWidth="1"/>
    <col min="5" max="5" width="34.140625" style="11" customWidth="1"/>
    <col min="6" max="16384" width="11.42578125" style="11"/>
  </cols>
  <sheetData>
    <row r="2" spans="1:12" ht="12.75" x14ac:dyDescent="0.2">
      <c r="A2" s="114" t="s">
        <v>549</v>
      </c>
      <c r="B2" s="114"/>
      <c r="C2" s="114"/>
      <c r="D2" s="114"/>
      <c r="E2" s="114"/>
      <c r="G2" s="240" t="s">
        <v>584</v>
      </c>
      <c r="J2" s="240" t="s">
        <v>585</v>
      </c>
      <c r="K2" s="240" t="s">
        <v>602</v>
      </c>
    </row>
    <row r="3" spans="1:12" x14ac:dyDescent="0.2">
      <c r="F3" s="12" t="str">
        <f>'Page de garde'!G11</f>
        <v>Réalité 2017</v>
      </c>
      <c r="G3" s="12" t="str">
        <f>'Page de garde'!G12</f>
        <v>Réalité 2018</v>
      </c>
      <c r="H3" s="12" t="s">
        <v>52</v>
      </c>
      <c r="I3" s="47" t="s">
        <v>51</v>
      </c>
      <c r="J3" s="12" t="str">
        <f>'Page de garde'!$G$13</f>
        <v>Budget 2018</v>
      </c>
      <c r="K3" s="12" t="s">
        <v>52</v>
      </c>
      <c r="L3" s="12" t="s">
        <v>51</v>
      </c>
    </row>
    <row r="4" spans="1:12" x14ac:dyDescent="0.2">
      <c r="F4" s="51"/>
      <c r="G4" s="51"/>
      <c r="H4" s="51"/>
      <c r="I4" s="95"/>
      <c r="J4" s="51"/>
    </row>
    <row r="5" spans="1:12" ht="25.5" customHeight="1" x14ac:dyDescent="0.2">
      <c r="B5" s="296" t="s">
        <v>607</v>
      </c>
      <c r="C5" s="297"/>
      <c r="D5" s="297"/>
      <c r="E5" s="297"/>
      <c r="F5" s="297"/>
      <c r="G5" s="297"/>
      <c r="H5" s="297"/>
      <c r="I5" s="297"/>
      <c r="J5" s="297"/>
      <c r="K5" s="297"/>
      <c r="L5" s="298"/>
    </row>
    <row r="6" spans="1:12" x14ac:dyDescent="0.2">
      <c r="F6" s="51"/>
      <c r="G6" s="51"/>
      <c r="H6" s="51"/>
      <c r="I6" s="95"/>
      <c r="J6" s="51"/>
    </row>
    <row r="7" spans="1:12" x14ac:dyDescent="0.2">
      <c r="E7" s="53" t="s">
        <v>538</v>
      </c>
      <c r="F7" s="51"/>
      <c r="G7" s="51"/>
      <c r="H7" s="51"/>
      <c r="I7" s="95"/>
      <c r="J7" s="51"/>
    </row>
    <row r="8" spans="1:12" s="14" customFormat="1" x14ac:dyDescent="0.2">
      <c r="A8" s="13" t="s">
        <v>50</v>
      </c>
      <c r="B8" s="14" t="s">
        <v>534</v>
      </c>
      <c r="E8" s="9" t="s">
        <v>539</v>
      </c>
      <c r="F8" s="53"/>
      <c r="G8" s="9"/>
      <c r="H8" s="9">
        <f t="shared" ref="H8:H14" si="0">G8-F8</f>
        <v>0</v>
      </c>
      <c r="I8" s="16" t="e">
        <f t="shared" ref="I8:I14" si="1">H8/F8</f>
        <v>#DIV/0!</v>
      </c>
      <c r="J8" s="9"/>
      <c r="K8" s="9">
        <f>J8-G8</f>
        <v>0</v>
      </c>
      <c r="L8" s="9" t="e">
        <f>K8/G8</f>
        <v>#DIV/0!</v>
      </c>
    </row>
    <row r="9" spans="1:12" x14ac:dyDescent="0.2">
      <c r="A9" s="13" t="s">
        <v>38</v>
      </c>
      <c r="B9" s="14" t="s">
        <v>535</v>
      </c>
      <c r="E9" s="9" t="s">
        <v>539</v>
      </c>
      <c r="F9" s="53"/>
      <c r="G9" s="9"/>
      <c r="H9" s="9">
        <f t="shared" si="0"/>
        <v>0</v>
      </c>
      <c r="I9" s="16" t="e">
        <f t="shared" si="1"/>
        <v>#DIV/0!</v>
      </c>
      <c r="J9" s="9"/>
      <c r="K9" s="9">
        <f t="shared" ref="K9:K14" si="2">J9-G9</f>
        <v>0</v>
      </c>
      <c r="L9" s="9" t="e">
        <f t="shared" ref="L9:L14" si="3">K9/G9</f>
        <v>#DIV/0!</v>
      </c>
    </row>
    <row r="10" spans="1:12" x14ac:dyDescent="0.2">
      <c r="A10" s="13" t="s">
        <v>22</v>
      </c>
      <c r="B10" s="14" t="s">
        <v>536</v>
      </c>
      <c r="E10" s="9" t="s">
        <v>541</v>
      </c>
      <c r="F10" s="53"/>
      <c r="G10" s="9"/>
      <c r="H10" s="9">
        <f t="shared" si="0"/>
        <v>0</v>
      </c>
      <c r="I10" s="16" t="e">
        <f t="shared" si="1"/>
        <v>#DIV/0!</v>
      </c>
      <c r="J10" s="9"/>
      <c r="K10" s="9">
        <f t="shared" si="2"/>
        <v>0</v>
      </c>
      <c r="L10" s="9" t="e">
        <f t="shared" si="3"/>
        <v>#DIV/0!</v>
      </c>
    </row>
    <row r="11" spans="1:12" x14ac:dyDescent="0.2">
      <c r="A11" s="13" t="s">
        <v>53</v>
      </c>
      <c r="B11" s="14" t="s">
        <v>537</v>
      </c>
      <c r="E11" s="9" t="s">
        <v>542</v>
      </c>
      <c r="F11" s="53"/>
      <c r="G11" s="9"/>
      <c r="H11" s="9">
        <f t="shared" si="0"/>
        <v>0</v>
      </c>
      <c r="I11" s="16" t="e">
        <f t="shared" si="1"/>
        <v>#DIV/0!</v>
      </c>
      <c r="J11" s="9"/>
      <c r="K11" s="9">
        <f t="shared" si="2"/>
        <v>0</v>
      </c>
      <c r="L11" s="9" t="e">
        <f t="shared" si="3"/>
        <v>#DIV/0!</v>
      </c>
    </row>
    <row r="12" spans="1:12" x14ac:dyDescent="0.2">
      <c r="A12" s="13" t="s">
        <v>54</v>
      </c>
      <c r="B12" s="14" t="s">
        <v>508</v>
      </c>
      <c r="E12" s="9" t="s">
        <v>543</v>
      </c>
      <c r="F12" s="53"/>
      <c r="G12" s="9"/>
      <c r="H12" s="9">
        <f t="shared" si="0"/>
        <v>0</v>
      </c>
      <c r="I12" s="16" t="e">
        <f t="shared" si="1"/>
        <v>#DIV/0!</v>
      </c>
      <c r="J12" s="9"/>
      <c r="K12" s="9">
        <f t="shared" si="2"/>
        <v>0</v>
      </c>
      <c r="L12" s="9" t="e">
        <f t="shared" si="3"/>
        <v>#DIV/0!</v>
      </c>
    </row>
    <row r="13" spans="1:12" x14ac:dyDescent="0.2">
      <c r="A13" s="13" t="s">
        <v>55</v>
      </c>
      <c r="B13" s="14" t="s">
        <v>509</v>
      </c>
      <c r="E13" s="9" t="s">
        <v>540</v>
      </c>
      <c r="F13" s="53"/>
      <c r="G13" s="9"/>
      <c r="H13" s="9">
        <f t="shared" si="0"/>
        <v>0</v>
      </c>
      <c r="I13" s="16" t="e">
        <f t="shared" si="1"/>
        <v>#DIV/0!</v>
      </c>
      <c r="J13" s="9"/>
      <c r="K13" s="9">
        <f t="shared" si="2"/>
        <v>0</v>
      </c>
      <c r="L13" s="9" t="e">
        <f t="shared" si="3"/>
        <v>#DIV/0!</v>
      </c>
    </row>
    <row r="14" spans="1:12" x14ac:dyDescent="0.2">
      <c r="A14" s="13" t="s">
        <v>56</v>
      </c>
      <c r="B14" s="14" t="s">
        <v>510</v>
      </c>
      <c r="E14" s="9" t="s">
        <v>540</v>
      </c>
      <c r="F14" s="53"/>
      <c r="G14" s="9"/>
      <c r="H14" s="9">
        <f t="shared" si="0"/>
        <v>0</v>
      </c>
      <c r="I14" s="16" t="e">
        <f t="shared" si="1"/>
        <v>#DIV/0!</v>
      </c>
      <c r="J14" s="9"/>
      <c r="K14" s="9">
        <f t="shared" si="2"/>
        <v>0</v>
      </c>
      <c r="L14" s="9" t="e">
        <f t="shared" si="3"/>
        <v>#DIV/0!</v>
      </c>
    </row>
    <row r="17" spans="2:12" x14ac:dyDescent="0.2">
      <c r="B17" s="14" t="s">
        <v>57</v>
      </c>
    </row>
    <row r="18" spans="2:12" x14ac:dyDescent="0.2">
      <c r="B18" s="272" t="s">
        <v>630</v>
      </c>
    </row>
    <row r="19" spans="2:12" ht="12" thickBot="1" x14ac:dyDescent="0.25">
      <c r="B19" s="7"/>
      <c r="C19" s="7"/>
    </row>
    <row r="20" spans="2:12" x14ac:dyDescent="0.2">
      <c r="B20" s="26"/>
      <c r="C20" s="27"/>
      <c r="D20" s="27"/>
      <c r="E20" s="27"/>
      <c r="F20" s="27"/>
      <c r="G20" s="27"/>
      <c r="H20" s="27"/>
      <c r="I20" s="27"/>
      <c r="J20" s="27"/>
      <c r="K20" s="27"/>
      <c r="L20" s="28"/>
    </row>
    <row r="21" spans="2:12" x14ac:dyDescent="0.2">
      <c r="B21" s="29"/>
      <c r="C21" s="7"/>
      <c r="D21" s="7"/>
      <c r="E21" s="7"/>
      <c r="F21" s="7"/>
      <c r="G21" s="7"/>
      <c r="H21" s="7"/>
      <c r="I21" s="7"/>
      <c r="J21" s="7"/>
      <c r="K21" s="7"/>
      <c r="L21" s="30"/>
    </row>
    <row r="22" spans="2:12" x14ac:dyDescent="0.2">
      <c r="B22" s="29"/>
      <c r="C22" s="7"/>
      <c r="D22" s="7"/>
      <c r="E22" s="7"/>
      <c r="F22" s="7"/>
      <c r="G22" s="7"/>
      <c r="H22" s="7"/>
      <c r="I22" s="7"/>
      <c r="J22" s="7"/>
      <c r="K22" s="7"/>
      <c r="L22" s="30"/>
    </row>
    <row r="23" spans="2:12" x14ac:dyDescent="0.2">
      <c r="B23" s="29"/>
      <c r="C23" s="7"/>
      <c r="D23" s="7"/>
      <c r="E23" s="7"/>
      <c r="F23" s="7"/>
      <c r="G23" s="7"/>
      <c r="H23" s="7"/>
      <c r="I23" s="7"/>
      <c r="J23" s="7"/>
      <c r="K23" s="7"/>
      <c r="L23" s="30"/>
    </row>
    <row r="24" spans="2:12" x14ac:dyDescent="0.2">
      <c r="B24" s="29"/>
      <c r="C24" s="7"/>
      <c r="D24" s="7"/>
      <c r="E24" s="7"/>
      <c r="F24" s="7"/>
      <c r="G24" s="7"/>
      <c r="H24" s="7"/>
      <c r="I24" s="7"/>
      <c r="J24" s="7"/>
      <c r="K24" s="7"/>
      <c r="L24" s="30"/>
    </row>
    <row r="25" spans="2:12" x14ac:dyDescent="0.2">
      <c r="B25" s="29"/>
      <c r="C25" s="7"/>
      <c r="D25" s="7"/>
      <c r="E25" s="7"/>
      <c r="F25" s="7"/>
      <c r="G25" s="7"/>
      <c r="H25" s="7"/>
      <c r="I25" s="7"/>
      <c r="J25" s="7"/>
      <c r="K25" s="7"/>
      <c r="L25" s="30"/>
    </row>
    <row r="26" spans="2:12" x14ac:dyDescent="0.2">
      <c r="B26" s="29"/>
      <c r="C26" s="7"/>
      <c r="D26" s="7"/>
      <c r="E26" s="7"/>
      <c r="F26" s="7"/>
      <c r="G26" s="7"/>
      <c r="H26" s="7"/>
      <c r="I26" s="7"/>
      <c r="J26" s="7"/>
      <c r="K26" s="7"/>
      <c r="L26" s="30"/>
    </row>
    <row r="27" spans="2:12" x14ac:dyDescent="0.2">
      <c r="B27" s="29"/>
      <c r="C27" s="7"/>
      <c r="D27" s="7"/>
      <c r="E27" s="7"/>
      <c r="F27" s="7"/>
      <c r="G27" s="7"/>
      <c r="H27" s="7"/>
      <c r="I27" s="7"/>
      <c r="J27" s="7"/>
      <c r="K27" s="7"/>
      <c r="L27" s="30"/>
    </row>
    <row r="28" spans="2:12" x14ac:dyDescent="0.2">
      <c r="B28" s="29"/>
      <c r="C28" s="7"/>
      <c r="D28" s="7"/>
      <c r="E28" s="7"/>
      <c r="F28" s="7"/>
      <c r="G28" s="7"/>
      <c r="H28" s="7"/>
      <c r="I28" s="7"/>
      <c r="J28" s="7"/>
      <c r="K28" s="7"/>
      <c r="L28" s="30"/>
    </row>
    <row r="29" spans="2:12" x14ac:dyDescent="0.2">
      <c r="B29" s="29"/>
      <c r="C29" s="7"/>
      <c r="D29" s="7"/>
      <c r="E29" s="7"/>
      <c r="F29" s="7"/>
      <c r="G29" s="7"/>
      <c r="H29" s="7"/>
      <c r="I29" s="7"/>
      <c r="J29" s="7"/>
      <c r="K29" s="7"/>
      <c r="L29" s="30"/>
    </row>
    <row r="30" spans="2:12" ht="12" thickBot="1" x14ac:dyDescent="0.25">
      <c r="B30" s="31"/>
      <c r="C30" s="32"/>
      <c r="D30" s="32"/>
      <c r="E30" s="32"/>
      <c r="F30" s="32"/>
      <c r="G30" s="32"/>
      <c r="H30" s="32"/>
      <c r="I30" s="32"/>
      <c r="J30" s="32"/>
      <c r="K30" s="32"/>
      <c r="L30" s="33"/>
    </row>
  </sheetData>
  <mergeCells count="1">
    <mergeCell ref="B5:L5"/>
  </mergeCell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2:N36"/>
  <sheetViews>
    <sheetView zoomScaleNormal="100" workbookViewId="0">
      <selection activeCell="E19" sqref="E19"/>
    </sheetView>
  </sheetViews>
  <sheetFormatPr baseColWidth="10" defaultRowHeight="12.75" x14ac:dyDescent="0.2"/>
  <cols>
    <col min="1" max="4" width="11.42578125" style="4"/>
    <col min="5" max="5" width="24.28515625" style="4" customWidth="1"/>
    <col min="6" max="12" width="17" style="4" customWidth="1"/>
    <col min="13" max="16384" width="11.42578125" style="4"/>
  </cols>
  <sheetData>
    <row r="2" spans="1:14" x14ac:dyDescent="0.2">
      <c r="A2" s="114" t="s">
        <v>548</v>
      </c>
      <c r="B2" s="115"/>
      <c r="C2" s="115"/>
      <c r="D2" s="115"/>
      <c r="E2" s="115"/>
      <c r="G2" s="240" t="s">
        <v>584</v>
      </c>
      <c r="J2" s="240" t="s">
        <v>585</v>
      </c>
      <c r="K2" s="240" t="s">
        <v>602</v>
      </c>
      <c r="L2" s="11"/>
    </row>
    <row r="3" spans="1:14" x14ac:dyDescent="0.2">
      <c r="F3" s="12" t="str">
        <f>+'Page de garde'!$G$11</f>
        <v>Réalité 2017</v>
      </c>
      <c r="G3" s="12" t="str">
        <f>+'Page de garde'!$G$12</f>
        <v>Réalité 2018</v>
      </c>
      <c r="H3" s="12" t="s">
        <v>52</v>
      </c>
      <c r="I3" s="47" t="s">
        <v>51</v>
      </c>
      <c r="J3" s="12" t="str">
        <f>'Page de garde'!$G$13</f>
        <v>Budget 2018</v>
      </c>
      <c r="K3" s="12" t="s">
        <v>52</v>
      </c>
      <c r="L3" s="12" t="s">
        <v>51</v>
      </c>
    </row>
    <row r="5" spans="1:14" ht="24" customHeight="1" x14ac:dyDescent="0.2">
      <c r="B5" s="299" t="s">
        <v>544</v>
      </c>
      <c r="C5" s="300"/>
      <c r="D5" s="300"/>
      <c r="E5" s="300"/>
      <c r="F5" s="300"/>
      <c r="G5" s="300"/>
      <c r="H5" s="300"/>
      <c r="I5" s="300"/>
      <c r="J5" s="300"/>
      <c r="K5" s="300"/>
      <c r="L5" s="301"/>
      <c r="M5" s="8"/>
      <c r="N5" s="8"/>
    </row>
    <row r="6" spans="1:14" x14ac:dyDescent="0.2">
      <c r="B6" s="8"/>
      <c r="C6" s="8"/>
      <c r="D6" s="8"/>
      <c r="E6" s="8"/>
      <c r="F6" s="8"/>
      <c r="G6" s="8"/>
      <c r="H6" s="8"/>
    </row>
    <row r="7" spans="1:14" x14ac:dyDescent="0.2">
      <c r="B7" s="7" t="s">
        <v>346</v>
      </c>
      <c r="C7" s="8"/>
      <c r="D7" s="8"/>
      <c r="E7" s="8"/>
      <c r="F7" s="10"/>
      <c r="G7" s="10"/>
      <c r="H7" s="10">
        <f>G7-F7</f>
        <v>0</v>
      </c>
      <c r="I7" s="16" t="e">
        <f>H7/F7</f>
        <v>#DIV/0!</v>
      </c>
      <c r="J7" s="9"/>
      <c r="K7" s="9">
        <f>J7-G7</f>
        <v>0</v>
      </c>
      <c r="L7" s="9" t="e">
        <f>K7/G7</f>
        <v>#DIV/0!</v>
      </c>
    </row>
    <row r="9" spans="1:14" x14ac:dyDescent="0.2">
      <c r="B9" s="17" t="s">
        <v>353</v>
      </c>
    </row>
    <row r="11" spans="1:14" x14ac:dyDescent="0.2">
      <c r="E11" s="3" t="s">
        <v>393</v>
      </c>
      <c r="F11" s="11"/>
      <c r="G11" s="11"/>
      <c r="H11" s="11"/>
      <c r="I11" s="46"/>
      <c r="J11" s="11"/>
      <c r="K11" s="11"/>
      <c r="L11" s="11"/>
    </row>
    <row r="12" spans="1:14" x14ac:dyDescent="0.2">
      <c r="E12" s="117" t="s">
        <v>13</v>
      </c>
      <c r="F12" s="120" t="str">
        <f>+'Page de garde'!$G$11</f>
        <v>Réalité 2017</v>
      </c>
      <c r="G12" s="120" t="str">
        <f>+'Page de garde'!$G$12</f>
        <v>Réalité 2018</v>
      </c>
      <c r="H12" s="120" t="s">
        <v>387</v>
      </c>
      <c r="I12" s="120" t="s">
        <v>51</v>
      </c>
      <c r="J12" s="120" t="str">
        <f>+'Page de garde'!$G$13</f>
        <v>Budget 2018</v>
      </c>
      <c r="K12" s="120" t="s">
        <v>387</v>
      </c>
      <c r="L12" s="120" t="s">
        <v>51</v>
      </c>
    </row>
    <row r="13" spans="1:14" x14ac:dyDescent="0.2">
      <c r="E13" s="117">
        <v>60</v>
      </c>
      <c r="F13" s="116"/>
      <c r="G13" s="116"/>
      <c r="H13" s="116">
        <f>G13-F13</f>
        <v>0</v>
      </c>
      <c r="I13" s="121" t="e">
        <f>H13/F13</f>
        <v>#DIV/0!</v>
      </c>
      <c r="J13" s="116"/>
      <c r="K13" s="116">
        <f>J13-G13</f>
        <v>0</v>
      </c>
      <c r="L13" s="116" t="e">
        <f>K13/G13</f>
        <v>#DIV/0!</v>
      </c>
    </row>
    <row r="14" spans="1:14" x14ac:dyDescent="0.2">
      <c r="E14" s="117">
        <v>61</v>
      </c>
      <c r="F14" s="116"/>
      <c r="G14" s="116"/>
      <c r="H14" s="116">
        <f t="shared" ref="H14:H18" si="0">G14-F14</f>
        <v>0</v>
      </c>
      <c r="I14" s="121" t="e">
        <f t="shared" ref="I14:I19" si="1">H14/F14</f>
        <v>#DIV/0!</v>
      </c>
      <c r="J14" s="116"/>
      <c r="K14" s="116">
        <f t="shared" ref="K14:K19" si="2">J14-G14</f>
        <v>0</v>
      </c>
      <c r="L14" s="116" t="e">
        <f t="shared" ref="L14:L19" si="3">K14/G14</f>
        <v>#DIV/0!</v>
      </c>
    </row>
    <row r="15" spans="1:14" x14ac:dyDescent="0.2">
      <c r="E15" s="117">
        <v>62</v>
      </c>
      <c r="F15" s="116"/>
      <c r="G15" s="116"/>
      <c r="H15" s="116">
        <f t="shared" si="0"/>
        <v>0</v>
      </c>
      <c r="I15" s="121" t="e">
        <f t="shared" si="1"/>
        <v>#DIV/0!</v>
      </c>
      <c r="J15" s="116"/>
      <c r="K15" s="116">
        <f t="shared" si="2"/>
        <v>0</v>
      </c>
      <c r="L15" s="116" t="e">
        <f t="shared" si="3"/>
        <v>#DIV/0!</v>
      </c>
    </row>
    <row r="16" spans="1:14" x14ac:dyDescent="0.2">
      <c r="E16" s="117">
        <v>63</v>
      </c>
      <c r="F16" s="116"/>
      <c r="G16" s="116"/>
      <c r="H16" s="116">
        <f t="shared" si="0"/>
        <v>0</v>
      </c>
      <c r="I16" s="121" t="e">
        <f t="shared" si="1"/>
        <v>#DIV/0!</v>
      </c>
      <c r="J16" s="116"/>
      <c r="K16" s="116">
        <f t="shared" si="2"/>
        <v>0</v>
      </c>
      <c r="L16" s="116" t="e">
        <f t="shared" si="3"/>
        <v>#DIV/0!</v>
      </c>
    </row>
    <row r="17" spans="2:12" x14ac:dyDescent="0.2">
      <c r="E17" s="117">
        <v>64</v>
      </c>
      <c r="F17" s="116"/>
      <c r="G17" s="116"/>
      <c r="H17" s="116">
        <f t="shared" si="0"/>
        <v>0</v>
      </c>
      <c r="I17" s="121" t="e">
        <f t="shared" si="1"/>
        <v>#DIV/0!</v>
      </c>
      <c r="J17" s="116"/>
      <c r="K17" s="116">
        <f t="shared" si="2"/>
        <v>0</v>
      </c>
      <c r="L17" s="116" t="e">
        <f t="shared" si="3"/>
        <v>#DIV/0!</v>
      </c>
    </row>
    <row r="18" spans="2:12" x14ac:dyDescent="0.2">
      <c r="E18" s="117">
        <v>65</v>
      </c>
      <c r="F18" s="116"/>
      <c r="G18" s="116"/>
      <c r="H18" s="116">
        <f t="shared" si="0"/>
        <v>0</v>
      </c>
      <c r="I18" s="121" t="e">
        <f t="shared" si="1"/>
        <v>#DIV/0!</v>
      </c>
      <c r="J18" s="116"/>
      <c r="K18" s="116">
        <f t="shared" si="2"/>
        <v>0</v>
      </c>
      <c r="L18" s="116" t="e">
        <f t="shared" si="3"/>
        <v>#DIV/0!</v>
      </c>
    </row>
    <row r="19" spans="2:12" x14ac:dyDescent="0.2">
      <c r="E19" s="117" t="s">
        <v>12</v>
      </c>
      <c r="F19" s="116"/>
      <c r="G19" s="116"/>
      <c r="H19" s="116">
        <f>G19-F19</f>
        <v>0</v>
      </c>
      <c r="I19" s="121" t="e">
        <f t="shared" si="1"/>
        <v>#DIV/0!</v>
      </c>
      <c r="J19" s="116"/>
      <c r="K19" s="116">
        <f t="shared" si="2"/>
        <v>0</v>
      </c>
      <c r="L19" s="116" t="e">
        <f t="shared" si="3"/>
        <v>#DIV/0!</v>
      </c>
    </row>
    <row r="23" spans="2:12" x14ac:dyDescent="0.2">
      <c r="B23" s="14" t="s">
        <v>57</v>
      </c>
      <c r="C23" s="11"/>
      <c r="D23" s="11"/>
      <c r="E23" s="11"/>
      <c r="F23" s="11"/>
      <c r="G23" s="11"/>
      <c r="H23" s="11"/>
      <c r="I23" s="11"/>
      <c r="J23" s="11"/>
    </row>
    <row r="24" spans="2:12" x14ac:dyDescent="0.2">
      <c r="B24" s="272" t="s">
        <v>630</v>
      </c>
      <c r="C24" s="11"/>
      <c r="D24" s="11"/>
      <c r="E24" s="11"/>
      <c r="F24" s="11"/>
      <c r="G24" s="11"/>
      <c r="H24" s="11"/>
      <c r="I24" s="11"/>
      <c r="J24" s="11"/>
    </row>
    <row r="25" spans="2:12" ht="13.5" thickBot="1" x14ac:dyDescent="0.25">
      <c r="B25" s="7"/>
      <c r="C25" s="7"/>
      <c r="D25" s="11"/>
      <c r="E25" s="11"/>
      <c r="F25" s="11"/>
      <c r="G25" s="11"/>
      <c r="H25" s="11"/>
      <c r="I25" s="11"/>
      <c r="J25" s="11"/>
    </row>
    <row r="26" spans="2:12" x14ac:dyDescent="0.2">
      <c r="B26" s="26"/>
      <c r="C26" s="27"/>
      <c r="D26" s="27"/>
      <c r="E26" s="27"/>
      <c r="F26" s="27"/>
      <c r="G26" s="27"/>
      <c r="H26" s="27"/>
      <c r="I26" s="27"/>
      <c r="J26" s="27"/>
      <c r="K26" s="243"/>
      <c r="L26" s="244"/>
    </row>
    <row r="27" spans="2:12" x14ac:dyDescent="0.2">
      <c r="B27" s="29"/>
      <c r="C27" s="7"/>
      <c r="D27" s="7"/>
      <c r="E27" s="7"/>
      <c r="F27" s="7"/>
      <c r="G27" s="7"/>
      <c r="H27" s="7"/>
      <c r="I27" s="7"/>
      <c r="J27" s="7"/>
      <c r="L27" s="245"/>
    </row>
    <row r="28" spans="2:12" x14ac:dyDescent="0.2">
      <c r="B28" s="29"/>
      <c r="C28" s="7"/>
      <c r="D28" s="7"/>
      <c r="E28" s="7"/>
      <c r="F28" s="7"/>
      <c r="G28" s="7"/>
      <c r="H28" s="7"/>
      <c r="I28" s="7"/>
      <c r="J28" s="7"/>
      <c r="L28" s="245"/>
    </row>
    <row r="29" spans="2:12" x14ac:dyDescent="0.2">
      <c r="B29" s="29"/>
      <c r="C29" s="7"/>
      <c r="D29" s="7"/>
      <c r="E29" s="7"/>
      <c r="F29" s="7"/>
      <c r="G29" s="7"/>
      <c r="H29" s="7"/>
      <c r="I29" s="7"/>
      <c r="J29" s="7"/>
      <c r="L29" s="245"/>
    </row>
    <row r="30" spans="2:12" x14ac:dyDescent="0.2">
      <c r="B30" s="29"/>
      <c r="C30" s="7"/>
      <c r="D30" s="7"/>
      <c r="E30" s="7"/>
      <c r="F30" s="7"/>
      <c r="G30" s="7"/>
      <c r="H30" s="7"/>
      <c r="I30" s="7"/>
      <c r="J30" s="7"/>
      <c r="L30" s="245"/>
    </row>
    <row r="31" spans="2:12" x14ac:dyDescent="0.2">
      <c r="B31" s="29"/>
      <c r="C31" s="7"/>
      <c r="D31" s="7"/>
      <c r="E31" s="7"/>
      <c r="F31" s="7"/>
      <c r="G31" s="7"/>
      <c r="H31" s="7"/>
      <c r="I31" s="7"/>
      <c r="J31" s="7"/>
      <c r="L31" s="245"/>
    </row>
    <row r="32" spans="2:12" x14ac:dyDescent="0.2">
      <c r="B32" s="29"/>
      <c r="C32" s="7"/>
      <c r="D32" s="7"/>
      <c r="E32" s="7"/>
      <c r="F32" s="7"/>
      <c r="G32" s="7"/>
      <c r="H32" s="7"/>
      <c r="I32" s="7"/>
      <c r="J32" s="7"/>
      <c r="L32" s="245"/>
    </row>
    <row r="33" spans="2:12" x14ac:dyDescent="0.2">
      <c r="B33" s="29"/>
      <c r="C33" s="7"/>
      <c r="D33" s="7"/>
      <c r="E33" s="7"/>
      <c r="F33" s="7"/>
      <c r="G33" s="7"/>
      <c r="H33" s="7"/>
      <c r="I33" s="7"/>
      <c r="J33" s="7"/>
      <c r="L33" s="245"/>
    </row>
    <row r="34" spans="2:12" x14ac:dyDescent="0.2">
      <c r="B34" s="29"/>
      <c r="C34" s="7"/>
      <c r="D34" s="7"/>
      <c r="E34" s="7"/>
      <c r="F34" s="7"/>
      <c r="G34" s="7"/>
      <c r="H34" s="7"/>
      <c r="I34" s="7"/>
      <c r="J34" s="7"/>
      <c r="L34" s="245"/>
    </row>
    <row r="35" spans="2:12" x14ac:dyDescent="0.2">
      <c r="B35" s="29"/>
      <c r="C35" s="7"/>
      <c r="D35" s="7"/>
      <c r="E35" s="7"/>
      <c r="F35" s="7"/>
      <c r="G35" s="7"/>
      <c r="H35" s="7"/>
      <c r="I35" s="7"/>
      <c r="J35" s="7"/>
      <c r="L35" s="245"/>
    </row>
    <row r="36" spans="2:12" ht="13.5" thickBot="1" x14ac:dyDescent="0.25">
      <c r="B36" s="31"/>
      <c r="C36" s="32"/>
      <c r="D36" s="32"/>
      <c r="E36" s="32"/>
      <c r="F36" s="32"/>
      <c r="G36" s="32"/>
      <c r="H36" s="32"/>
      <c r="I36" s="32"/>
      <c r="J36" s="32"/>
      <c r="K36" s="246"/>
      <c r="L36" s="247"/>
    </row>
  </sheetData>
  <mergeCells count="1">
    <mergeCell ref="B5:L5"/>
  </mergeCells>
  <pageMargins left="0.7" right="0.7" top="0.75" bottom="0.75" header="0.3" footer="0.3"/>
  <pageSetup paperSize="9" scale="80" orientation="landscape" r:id="rId1"/>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L92"/>
  <sheetViews>
    <sheetView tabSelected="1" zoomScaleNormal="100" workbookViewId="0">
      <selection activeCell="F57" sqref="F57"/>
    </sheetView>
  </sheetViews>
  <sheetFormatPr baseColWidth="10" defaultRowHeight="11.25" x14ac:dyDescent="0.2"/>
  <cols>
    <col min="1" max="1" width="11.42578125" style="11"/>
    <col min="2" max="2" width="7.5703125" style="11" customWidth="1"/>
    <col min="3" max="3" width="6" style="11" customWidth="1"/>
    <col min="4" max="4" width="68.5703125" style="11" customWidth="1"/>
    <col min="5" max="6" width="15" style="11" customWidth="1"/>
    <col min="7" max="8" width="9.42578125" style="11" customWidth="1"/>
    <col min="9" max="9" width="15" style="11" customWidth="1"/>
    <col min="10" max="11" width="9.42578125" style="11" customWidth="1"/>
    <col min="12" max="12" width="11.42578125" style="11"/>
    <col min="13" max="13" width="7.28515625" style="11" customWidth="1"/>
    <col min="14" max="16384" width="11.42578125" style="11"/>
  </cols>
  <sheetData>
    <row r="2" spans="1:12" ht="12" x14ac:dyDescent="0.2">
      <c r="A2" s="138"/>
      <c r="B2" s="154" t="s">
        <v>609</v>
      </c>
    </row>
    <row r="3" spans="1:12" ht="12" thickBot="1" x14ac:dyDescent="0.25">
      <c r="A3" s="138"/>
      <c r="B3" s="138"/>
    </row>
    <row r="4" spans="1:12" ht="23.25" thickBot="1" x14ac:dyDescent="0.25">
      <c r="E4" s="274" t="str">
        <f>'Page de garde'!G11</f>
        <v>Réalité 2017</v>
      </c>
      <c r="F4" s="274" t="str">
        <f>'Page de garde'!$G$12</f>
        <v>Réalité 2018</v>
      </c>
      <c r="G4" s="275" t="s">
        <v>387</v>
      </c>
      <c r="H4" s="276" t="s">
        <v>490</v>
      </c>
      <c r="I4" s="274" t="str">
        <f>'Page de garde'!$G$13</f>
        <v>Budget 2018</v>
      </c>
      <c r="J4" s="275" t="s">
        <v>387</v>
      </c>
      <c r="K4" s="277" t="s">
        <v>490</v>
      </c>
    </row>
    <row r="5" spans="1:12" ht="15" customHeight="1" x14ac:dyDescent="0.2">
      <c r="B5" s="160" t="s">
        <v>513</v>
      </c>
      <c r="C5" s="163"/>
      <c r="D5" s="163"/>
      <c r="E5" s="163"/>
      <c r="F5" s="162"/>
      <c r="G5" s="162"/>
      <c r="H5" s="162"/>
      <c r="I5" s="162"/>
      <c r="J5" s="162"/>
      <c r="K5" s="161"/>
      <c r="L5" s="7"/>
    </row>
    <row r="6" spans="1:12" x14ac:dyDescent="0.2">
      <c r="B6" s="128" t="s">
        <v>532</v>
      </c>
      <c r="C6" s="164" t="s">
        <v>414</v>
      </c>
      <c r="D6" s="165"/>
      <c r="E6" s="248">
        <f>SUM(E7:E13)</f>
        <v>0</v>
      </c>
      <c r="F6" s="197">
        <f>SUM(F7:F13)</f>
        <v>0</v>
      </c>
      <c r="G6" s="197">
        <f>F6-E6</f>
        <v>0</v>
      </c>
      <c r="H6" s="255" t="e">
        <f>(F6-E6)/E6</f>
        <v>#DIV/0!</v>
      </c>
      <c r="I6" s="197">
        <f>SUM(I7:I13)</f>
        <v>0</v>
      </c>
      <c r="J6" s="197">
        <f>I6-F6</f>
        <v>0</v>
      </c>
      <c r="K6" s="181" t="e">
        <f>(I6-F6)/F6</f>
        <v>#DIV/0!</v>
      </c>
    </row>
    <row r="7" spans="1:12" x14ac:dyDescent="0.2">
      <c r="B7" s="22" t="s">
        <v>146</v>
      </c>
      <c r="C7" s="11" t="s">
        <v>557</v>
      </c>
      <c r="E7" s="198">
        <f>'T1E Autres coûts CàB'!F20+'T1A Achat CàB'!F20+'T1B Placement CàB'!F24</f>
        <v>0</v>
      </c>
      <c r="F7" s="198">
        <f>'T1E Autres coûts CàB'!G20+'T1A Achat CàB'!G20+'T1B Placement CàB'!G24</f>
        <v>0</v>
      </c>
      <c r="G7" s="207">
        <f t="shared" ref="G7:G13" si="0">F7-E7</f>
        <v>0</v>
      </c>
      <c r="H7" s="198" t="e">
        <f>(F7-E7)/E7</f>
        <v>#DIV/0!</v>
      </c>
      <c r="I7" s="198">
        <f>'T1E Autres coûts CàB'!J20+'T1A Achat CàB'!J20+'T1B Placement CàB'!J24</f>
        <v>0</v>
      </c>
      <c r="J7" s="207">
        <f t="shared" ref="J7:J13" si="1">I7-F7</f>
        <v>0</v>
      </c>
      <c r="K7" s="182" t="e">
        <f>(I7-F7)/F7</f>
        <v>#DIV/0!</v>
      </c>
    </row>
    <row r="8" spans="1:12" x14ac:dyDescent="0.2">
      <c r="B8" s="22" t="s">
        <v>148</v>
      </c>
      <c r="C8" s="11" t="s">
        <v>415</v>
      </c>
      <c r="E8" s="198">
        <f>'T1D Rechargement CàB'!F5-'T1D Rechargement CàB'!F29-'T1D Rechargement CàB'!F23-'T1D Rechargement CàB'!F19-'T1D Rechargement CàB'!F25-'T1D Rechargement CàB'!F31</f>
        <v>0</v>
      </c>
      <c r="F8" s="198">
        <f>'T1D Rechargement CàB'!G5-'T1D Rechargement CàB'!G29-'T1D Rechargement CàB'!G23-'T1D Rechargement CàB'!G19-'T1D Rechargement CàB'!G25-'T1D Rechargement CàB'!G31</f>
        <v>0</v>
      </c>
      <c r="G8" s="207">
        <f t="shared" si="0"/>
        <v>0</v>
      </c>
      <c r="H8" s="198" t="e">
        <f t="shared" ref="H8:H13" si="2">(F8-E8)/E8</f>
        <v>#DIV/0!</v>
      </c>
      <c r="I8" s="198">
        <f>'T1D Rechargement CàB'!J5-'T1D Rechargement CàB'!J29-'T1D Rechargement CàB'!J23-'T1D Rechargement CàB'!J19-'T1D Rechargement CàB'!J25-'T1D Rechargement CàB'!J31</f>
        <v>0</v>
      </c>
      <c r="J8" s="207">
        <f t="shared" si="1"/>
        <v>0</v>
      </c>
      <c r="K8" s="182" t="e">
        <f>(I8-F8)/F8</f>
        <v>#DIV/0!</v>
      </c>
    </row>
    <row r="9" spans="1:12" x14ac:dyDescent="0.2">
      <c r="B9" s="22" t="s">
        <v>150</v>
      </c>
      <c r="C9" s="11" t="s">
        <v>617</v>
      </c>
      <c r="E9" s="198">
        <f>'T1E Autres coûts CàB'!F15</f>
        <v>0</v>
      </c>
      <c r="F9" s="198">
        <f>'T1E Autres coûts CàB'!G15</f>
        <v>0</v>
      </c>
      <c r="G9" s="207">
        <f t="shared" si="0"/>
        <v>0</v>
      </c>
      <c r="H9" s="198" t="e">
        <f t="shared" si="2"/>
        <v>#DIV/0!</v>
      </c>
      <c r="I9" s="198">
        <f>'T1E Autres coûts CàB'!J15</f>
        <v>0</v>
      </c>
      <c r="J9" s="207">
        <f t="shared" si="1"/>
        <v>0</v>
      </c>
      <c r="K9" s="182" t="e">
        <f>(I9-F9)/F9</f>
        <v>#DIV/0!</v>
      </c>
    </row>
    <row r="10" spans="1:12" x14ac:dyDescent="0.2">
      <c r="B10" s="22" t="s">
        <v>150</v>
      </c>
      <c r="C10" s="11" t="s">
        <v>491</v>
      </c>
      <c r="E10" s="198">
        <f>'T1E Autres coûts CàB'!F11</f>
        <v>0</v>
      </c>
      <c r="F10" s="198">
        <f>'T1E Autres coûts CàB'!G11</f>
        <v>0</v>
      </c>
      <c r="G10" s="207">
        <f t="shared" si="0"/>
        <v>0</v>
      </c>
      <c r="H10" s="198" t="e">
        <f t="shared" si="2"/>
        <v>#DIV/0!</v>
      </c>
      <c r="I10" s="198">
        <f>'T1E Autres coûts CàB'!J11</f>
        <v>0</v>
      </c>
      <c r="J10" s="207">
        <f t="shared" si="1"/>
        <v>0</v>
      </c>
      <c r="K10" s="182" t="e">
        <f t="shared" ref="K10" si="3">(I10-F10)/F10</f>
        <v>#DIV/0!</v>
      </c>
    </row>
    <row r="11" spans="1:12" x14ac:dyDescent="0.2">
      <c r="B11" s="22" t="s">
        <v>150</v>
      </c>
      <c r="C11" s="7" t="s">
        <v>492</v>
      </c>
      <c r="E11" s="198">
        <f>'T1E Autres coûts CàB'!F6+'T1E Autres coûts CàB'!F8</f>
        <v>0</v>
      </c>
      <c r="F11" s="198">
        <f>'T1E Autres coûts CàB'!G6+'T1E Autres coûts CàB'!G8</f>
        <v>0</v>
      </c>
      <c r="G11" s="207">
        <f t="shared" si="0"/>
        <v>0</v>
      </c>
      <c r="H11" s="198" t="e">
        <f t="shared" si="2"/>
        <v>#DIV/0!</v>
      </c>
      <c r="I11" s="198">
        <f>'T1E Autres coûts CàB'!J6+'T1E Autres coûts CàB'!J8</f>
        <v>0</v>
      </c>
      <c r="J11" s="207">
        <f t="shared" si="1"/>
        <v>0</v>
      </c>
      <c r="K11" s="182" t="e">
        <f>(I11-F11)/F11</f>
        <v>#DIV/0!</v>
      </c>
    </row>
    <row r="12" spans="1:12" x14ac:dyDescent="0.2">
      <c r="B12" s="22" t="s">
        <v>150</v>
      </c>
      <c r="C12" s="7" t="s">
        <v>559</v>
      </c>
      <c r="E12" s="198">
        <f>'T1E Autres coûts CàB'!F12+'T1E Autres coûts CàB'!F16</f>
        <v>0</v>
      </c>
      <c r="F12" s="198">
        <f>'T1E Autres coûts CàB'!G12+'T1E Autres coûts CàB'!G16</f>
        <v>0</v>
      </c>
      <c r="G12" s="207">
        <f t="shared" si="0"/>
        <v>0</v>
      </c>
      <c r="H12" s="198" t="e">
        <f t="shared" si="2"/>
        <v>#DIV/0!</v>
      </c>
      <c r="I12" s="198">
        <f>+'T1E Autres coûts CàB'!J16+'T1E Autres coûts CàB'!J12</f>
        <v>0</v>
      </c>
      <c r="J12" s="207">
        <f t="shared" si="1"/>
        <v>0</v>
      </c>
      <c r="K12" s="182" t="e">
        <f>(I12-F12)/F12</f>
        <v>#DIV/0!</v>
      </c>
    </row>
    <row r="13" spans="1:12" x14ac:dyDescent="0.2">
      <c r="B13" s="22" t="s">
        <v>150</v>
      </c>
      <c r="C13" s="11" t="s">
        <v>420</v>
      </c>
      <c r="E13" s="198">
        <f>'T1E Autres coûts CàB'!F18</f>
        <v>0</v>
      </c>
      <c r="F13" s="198">
        <f>'T1E Autres coûts CàB'!G18</f>
        <v>0</v>
      </c>
      <c r="G13" s="207">
        <f t="shared" si="0"/>
        <v>0</v>
      </c>
      <c r="H13" s="198" t="e">
        <f t="shared" si="2"/>
        <v>#DIV/0!</v>
      </c>
      <c r="I13" s="198">
        <f>+'T1E Autres coûts CàB'!J18</f>
        <v>0</v>
      </c>
      <c r="J13" s="207">
        <f t="shared" si="1"/>
        <v>0</v>
      </c>
      <c r="K13" s="182" t="e">
        <f>(I13-F13)/F13</f>
        <v>#DIV/0!</v>
      </c>
    </row>
    <row r="14" spans="1:12" x14ac:dyDescent="0.2">
      <c r="D14" s="7"/>
      <c r="E14" s="199"/>
      <c r="F14" s="199"/>
      <c r="G14" s="199"/>
      <c r="H14" s="199"/>
      <c r="I14" s="199"/>
      <c r="J14" s="199"/>
      <c r="K14" s="183"/>
    </row>
    <row r="15" spans="1:12" x14ac:dyDescent="0.2">
      <c r="B15" s="131" t="s">
        <v>531</v>
      </c>
      <c r="C15" s="124" t="s">
        <v>417</v>
      </c>
      <c r="D15" s="124"/>
      <c r="E15" s="200">
        <f>E16+E17+E30</f>
        <v>0</v>
      </c>
      <c r="F15" s="200">
        <f>F16+F17+F30</f>
        <v>0</v>
      </c>
      <c r="G15" s="256">
        <f t="shared" ref="G15:G30" si="4">F15-E15</f>
        <v>0</v>
      </c>
      <c r="H15" s="200" t="e">
        <f t="shared" ref="H15:H30" si="5">(F15-E15)/E15</f>
        <v>#DIV/0!</v>
      </c>
      <c r="I15" s="200">
        <f>I16+I17+I30</f>
        <v>0</v>
      </c>
      <c r="J15" s="256">
        <f t="shared" ref="J15:J30" si="6">I15-F15</f>
        <v>0</v>
      </c>
      <c r="K15" s="184" t="e">
        <f t="shared" ref="K15:K30" si="7">(I15-F15)/F15</f>
        <v>#DIV/0!</v>
      </c>
    </row>
    <row r="16" spans="1:12" x14ac:dyDescent="0.2">
      <c r="B16" s="178" t="s">
        <v>289</v>
      </c>
      <c r="C16" s="130" t="s">
        <v>418</v>
      </c>
      <c r="D16" s="130"/>
      <c r="E16" s="201">
        <f>'T2A Service clientèle'!F5+'T2A Service clientèle'!F19+'T2A Service clientèle'!F24+'T2A Service clientèle'!F41+'T2A Service clientèle'!F59</f>
        <v>0</v>
      </c>
      <c r="F16" s="201">
        <f>'T2A Service clientèle'!G5+'T2A Service clientèle'!G19+'T2A Service clientèle'!G24+'T2A Service clientèle'!G41+'T2A Service clientèle'!G59</f>
        <v>0</v>
      </c>
      <c r="G16" s="257">
        <f t="shared" si="4"/>
        <v>0</v>
      </c>
      <c r="H16" s="201" t="e">
        <f t="shared" si="5"/>
        <v>#DIV/0!</v>
      </c>
      <c r="I16" s="201">
        <f>'T2A Service clientèle'!J5+'T2A Service clientèle'!J19+'T2A Service clientèle'!J24+'T2A Service clientèle'!J41+'T2A Service clientèle'!J59</f>
        <v>0</v>
      </c>
      <c r="J16" s="257">
        <f t="shared" si="6"/>
        <v>0</v>
      </c>
      <c r="K16" s="185" t="e">
        <f t="shared" si="7"/>
        <v>#DIV/0!</v>
      </c>
    </row>
    <row r="17" spans="2:11" x14ac:dyDescent="0.2">
      <c r="B17" s="178" t="s">
        <v>291</v>
      </c>
      <c r="C17" s="130" t="s">
        <v>419</v>
      </c>
      <c r="D17" s="130"/>
      <c r="E17" s="201">
        <f>E18+E25+E29</f>
        <v>0</v>
      </c>
      <c r="F17" s="201">
        <f>F18+F25+F29</f>
        <v>0</v>
      </c>
      <c r="G17" s="257">
        <f t="shared" si="4"/>
        <v>0</v>
      </c>
      <c r="H17" s="201" t="e">
        <f t="shared" si="5"/>
        <v>#DIV/0!</v>
      </c>
      <c r="I17" s="201">
        <f>I18+I25+I29</f>
        <v>0</v>
      </c>
      <c r="J17" s="257">
        <f t="shared" si="6"/>
        <v>0</v>
      </c>
      <c r="K17" s="185" t="e">
        <f t="shared" si="7"/>
        <v>#DIV/0!</v>
      </c>
    </row>
    <row r="18" spans="2:11" x14ac:dyDescent="0.2">
      <c r="B18" s="22"/>
      <c r="C18" s="14" t="s">
        <v>238</v>
      </c>
      <c r="E18" s="202">
        <f>SUM(E21:E24)</f>
        <v>0</v>
      </c>
      <c r="F18" s="202">
        <f>SUM(F21:F24)</f>
        <v>0</v>
      </c>
      <c r="G18" s="258">
        <f t="shared" si="4"/>
        <v>0</v>
      </c>
      <c r="H18" s="202" t="e">
        <f t="shared" si="5"/>
        <v>#DIV/0!</v>
      </c>
      <c r="I18" s="202">
        <f>SUM(I21:I24)</f>
        <v>0</v>
      </c>
      <c r="J18" s="258">
        <f t="shared" si="6"/>
        <v>0</v>
      </c>
      <c r="K18" s="186" t="e">
        <f t="shared" si="7"/>
        <v>#DIV/0!</v>
      </c>
    </row>
    <row r="19" spans="2:11" x14ac:dyDescent="0.2">
      <c r="B19" s="22"/>
      <c r="C19" s="14"/>
      <c r="D19" s="11" t="s">
        <v>496</v>
      </c>
      <c r="E19" s="198">
        <f>'T2B Fourniture énergie'!F7</f>
        <v>0</v>
      </c>
      <c r="F19" s="198">
        <f>'T2B Fourniture énergie'!G7</f>
        <v>0</v>
      </c>
      <c r="G19" s="207">
        <f t="shared" si="4"/>
        <v>0</v>
      </c>
      <c r="H19" s="198" t="e">
        <f t="shared" si="5"/>
        <v>#DIV/0!</v>
      </c>
      <c r="I19" s="198">
        <f>'T2B Fourniture énergie'!J7</f>
        <v>0</v>
      </c>
      <c r="J19" s="207">
        <f t="shared" si="6"/>
        <v>0</v>
      </c>
      <c r="K19" s="182" t="e">
        <f t="shared" si="7"/>
        <v>#DIV/0!</v>
      </c>
    </row>
    <row r="20" spans="2:11" x14ac:dyDescent="0.2">
      <c r="B20" s="22"/>
      <c r="C20" s="14"/>
      <c r="D20" s="11" t="s">
        <v>497</v>
      </c>
      <c r="E20" s="215" t="e">
        <f>E21/E19</f>
        <v>#DIV/0!</v>
      </c>
      <c r="F20" s="215" t="e">
        <f>F21/F19</f>
        <v>#DIV/0!</v>
      </c>
      <c r="G20" s="259" t="e">
        <f t="shared" si="4"/>
        <v>#DIV/0!</v>
      </c>
      <c r="H20" s="215" t="e">
        <f t="shared" si="5"/>
        <v>#DIV/0!</v>
      </c>
      <c r="I20" s="215" t="e">
        <f>I21/I19</f>
        <v>#DIV/0!</v>
      </c>
      <c r="J20" s="259" t="e">
        <f t="shared" si="6"/>
        <v>#DIV/0!</v>
      </c>
      <c r="K20" s="182" t="e">
        <f t="shared" si="7"/>
        <v>#DIV/0!</v>
      </c>
    </row>
    <row r="21" spans="2:11" x14ac:dyDescent="0.2">
      <c r="B21" s="22"/>
      <c r="D21" s="11" t="s">
        <v>498</v>
      </c>
      <c r="E21" s="198">
        <f>'T2B Fourniture énergie'!F11+'T2B Fourniture énergie'!F12</f>
        <v>0</v>
      </c>
      <c r="F21" s="198">
        <f>'T2B Fourniture énergie'!G11+'T2B Fourniture énergie'!G12</f>
        <v>0</v>
      </c>
      <c r="G21" s="207">
        <f t="shared" si="4"/>
        <v>0</v>
      </c>
      <c r="H21" s="198" t="e">
        <f t="shared" si="5"/>
        <v>#DIV/0!</v>
      </c>
      <c r="I21" s="198">
        <f>'T2B Fourniture énergie'!J11+'T2B Fourniture énergie'!J12</f>
        <v>0</v>
      </c>
      <c r="J21" s="207">
        <f t="shared" si="6"/>
        <v>0</v>
      </c>
      <c r="K21" s="182" t="e">
        <f t="shared" si="7"/>
        <v>#DIV/0!</v>
      </c>
    </row>
    <row r="22" spans="2:11" x14ac:dyDescent="0.2">
      <c r="B22" s="22"/>
      <c r="D22" s="11" t="s">
        <v>501</v>
      </c>
      <c r="E22" s="198">
        <f>'T2B Fourniture énergie'!F20</f>
        <v>0</v>
      </c>
      <c r="F22" s="198">
        <f>'T2B Fourniture énergie'!G20</f>
        <v>0</v>
      </c>
      <c r="G22" s="207">
        <f t="shared" si="4"/>
        <v>0</v>
      </c>
      <c r="H22" s="198" t="e">
        <f t="shared" si="5"/>
        <v>#DIV/0!</v>
      </c>
      <c r="I22" s="198">
        <f>'T2B Fourniture énergie'!J20</f>
        <v>0</v>
      </c>
      <c r="J22" s="207">
        <f t="shared" si="6"/>
        <v>0</v>
      </c>
      <c r="K22" s="182" t="e">
        <f t="shared" si="7"/>
        <v>#DIV/0!</v>
      </c>
    </row>
    <row r="23" spans="2:11" x14ac:dyDescent="0.2">
      <c r="B23" s="22"/>
      <c r="D23" s="11" t="s">
        <v>502</v>
      </c>
      <c r="E23" s="198">
        <f>'T2B Fourniture énergie'!F17</f>
        <v>0</v>
      </c>
      <c r="F23" s="198">
        <f>'T2B Fourniture énergie'!G17</f>
        <v>0</v>
      </c>
      <c r="G23" s="207">
        <f t="shared" si="4"/>
        <v>0</v>
      </c>
      <c r="H23" s="198" t="e">
        <f t="shared" si="5"/>
        <v>#DIV/0!</v>
      </c>
      <c r="I23" s="198">
        <f>'T2B Fourniture énergie'!J17</f>
        <v>0</v>
      </c>
      <c r="J23" s="207">
        <f t="shared" si="6"/>
        <v>0</v>
      </c>
      <c r="K23" s="182" t="e">
        <f t="shared" si="7"/>
        <v>#DIV/0!</v>
      </c>
    </row>
    <row r="24" spans="2:11" x14ac:dyDescent="0.2">
      <c r="B24" s="22"/>
      <c r="D24" s="11" t="s">
        <v>430</v>
      </c>
      <c r="E24" s="198">
        <f>'T2B Fourniture énergie'!F23</f>
        <v>0</v>
      </c>
      <c r="F24" s="198">
        <f>'T2B Fourniture énergie'!G23</f>
        <v>0</v>
      </c>
      <c r="G24" s="207">
        <f t="shared" si="4"/>
        <v>0</v>
      </c>
      <c r="H24" s="198" t="e">
        <f t="shared" si="5"/>
        <v>#DIV/0!</v>
      </c>
      <c r="I24" s="198">
        <f>'T2B Fourniture énergie'!J23</f>
        <v>0</v>
      </c>
      <c r="J24" s="207">
        <f t="shared" si="6"/>
        <v>0</v>
      </c>
      <c r="K24" s="182" t="e">
        <f t="shared" si="7"/>
        <v>#DIV/0!</v>
      </c>
    </row>
    <row r="25" spans="2:11" x14ac:dyDescent="0.2">
      <c r="B25" s="22"/>
      <c r="C25" s="14" t="s">
        <v>493</v>
      </c>
      <c r="E25" s="202">
        <f>E28</f>
        <v>0</v>
      </c>
      <c r="F25" s="202">
        <f>F28</f>
        <v>0</v>
      </c>
      <c r="G25" s="258">
        <f t="shared" si="4"/>
        <v>0</v>
      </c>
      <c r="H25" s="202" t="e">
        <f t="shared" si="5"/>
        <v>#DIV/0!</v>
      </c>
      <c r="I25" s="202">
        <f>I28</f>
        <v>0</v>
      </c>
      <c r="J25" s="258">
        <f t="shared" si="6"/>
        <v>0</v>
      </c>
      <c r="K25" s="186" t="e">
        <f t="shared" si="7"/>
        <v>#DIV/0!</v>
      </c>
    </row>
    <row r="26" spans="2:11" x14ac:dyDescent="0.2">
      <c r="B26" s="22"/>
      <c r="C26" s="14"/>
      <c r="D26" s="11" t="s">
        <v>496</v>
      </c>
      <c r="E26" s="198">
        <f>'T2B Fourniture énergie'!F52</f>
        <v>0</v>
      </c>
      <c r="F26" s="198">
        <f>'T2B Fourniture énergie'!G52</f>
        <v>0</v>
      </c>
      <c r="G26" s="207">
        <f t="shared" si="4"/>
        <v>0</v>
      </c>
      <c r="H26" s="198" t="e">
        <f t="shared" si="5"/>
        <v>#DIV/0!</v>
      </c>
      <c r="I26" s="198">
        <f>'T2B Fourniture énergie'!J52</f>
        <v>0</v>
      </c>
      <c r="J26" s="207">
        <f t="shared" si="6"/>
        <v>0</v>
      </c>
      <c r="K26" s="182" t="e">
        <f t="shared" si="7"/>
        <v>#DIV/0!</v>
      </c>
    </row>
    <row r="27" spans="2:11" x14ac:dyDescent="0.2">
      <c r="B27" s="22"/>
      <c r="C27" s="14"/>
      <c r="D27" s="11" t="s">
        <v>499</v>
      </c>
      <c r="E27" s="215" t="e">
        <f>E28/E26</f>
        <v>#DIV/0!</v>
      </c>
      <c r="F27" s="215" t="e">
        <f>F28/F26</f>
        <v>#DIV/0!</v>
      </c>
      <c r="G27" s="259" t="e">
        <f t="shared" si="4"/>
        <v>#DIV/0!</v>
      </c>
      <c r="H27" s="215" t="e">
        <f t="shared" si="5"/>
        <v>#DIV/0!</v>
      </c>
      <c r="I27" s="215" t="e">
        <f>I28/I26</f>
        <v>#DIV/0!</v>
      </c>
      <c r="J27" s="259" t="e">
        <f t="shared" si="6"/>
        <v>#DIV/0!</v>
      </c>
      <c r="K27" s="182" t="e">
        <f t="shared" si="7"/>
        <v>#DIV/0!</v>
      </c>
    </row>
    <row r="28" spans="2:11" x14ac:dyDescent="0.2">
      <c r="B28" s="22"/>
      <c r="D28" s="11" t="s">
        <v>500</v>
      </c>
      <c r="E28" s="198">
        <f>'T2B Fourniture énergie'!F56</f>
        <v>0</v>
      </c>
      <c r="F28" s="198">
        <f>'T2B Fourniture énergie'!G56</f>
        <v>0</v>
      </c>
      <c r="G28" s="207">
        <f t="shared" si="4"/>
        <v>0</v>
      </c>
      <c r="H28" s="198" t="e">
        <f t="shared" si="5"/>
        <v>#DIV/0!</v>
      </c>
      <c r="I28" s="198">
        <f>'T2B Fourniture énergie'!J56</f>
        <v>0</v>
      </c>
      <c r="J28" s="207">
        <f t="shared" si="6"/>
        <v>0</v>
      </c>
      <c r="K28" s="182" t="e">
        <f t="shared" si="7"/>
        <v>#DIV/0!</v>
      </c>
    </row>
    <row r="29" spans="2:11" x14ac:dyDescent="0.2">
      <c r="B29" s="22"/>
      <c r="C29" s="14" t="s">
        <v>494</v>
      </c>
      <c r="E29" s="202">
        <f>'T2B Fourniture énergie'!F61</f>
        <v>0</v>
      </c>
      <c r="F29" s="202">
        <f>'T2B Fourniture énergie'!G61</f>
        <v>0</v>
      </c>
      <c r="G29" s="258">
        <f t="shared" si="4"/>
        <v>0</v>
      </c>
      <c r="H29" s="202" t="e">
        <f t="shared" si="5"/>
        <v>#DIV/0!</v>
      </c>
      <c r="I29" s="202">
        <f>'T2B Fourniture énergie'!J61</f>
        <v>0</v>
      </c>
      <c r="J29" s="258">
        <f t="shared" si="6"/>
        <v>0</v>
      </c>
      <c r="K29" s="186" t="e">
        <f t="shared" si="7"/>
        <v>#DIV/0!</v>
      </c>
    </row>
    <row r="30" spans="2:11" x14ac:dyDescent="0.2">
      <c r="B30" s="178" t="s">
        <v>293</v>
      </c>
      <c r="C30" s="130" t="s">
        <v>618</v>
      </c>
      <c r="D30" s="130"/>
      <c r="E30" s="201">
        <f>'T2C Créances et RDV'!F26+'T2C Créances et RDV'!F27</f>
        <v>0</v>
      </c>
      <c r="F30" s="201">
        <f>'T2C Créances et RDV'!G26+'T2C Créances et RDV'!G27</f>
        <v>0</v>
      </c>
      <c r="G30" s="257">
        <f t="shared" si="4"/>
        <v>0</v>
      </c>
      <c r="H30" s="201" t="e">
        <f t="shared" si="5"/>
        <v>#DIV/0!</v>
      </c>
      <c r="I30" s="201">
        <f>'T2C Créances et RDV'!J26+'T2C Créances et RDV'!J27</f>
        <v>0</v>
      </c>
      <c r="J30" s="257">
        <f t="shared" si="6"/>
        <v>0</v>
      </c>
      <c r="K30" s="185" t="e">
        <f t="shared" si="7"/>
        <v>#DIV/0!</v>
      </c>
    </row>
    <row r="31" spans="2:11" x14ac:dyDescent="0.2">
      <c r="E31" s="203"/>
      <c r="F31" s="203"/>
      <c r="G31" s="203"/>
      <c r="H31" s="203"/>
      <c r="I31" s="203"/>
      <c r="J31" s="203"/>
      <c r="K31" s="187"/>
    </row>
    <row r="32" spans="2:11" x14ac:dyDescent="0.2">
      <c r="B32" s="179" t="s">
        <v>533</v>
      </c>
      <c r="C32" s="132" t="s">
        <v>495</v>
      </c>
      <c r="D32" s="132"/>
      <c r="E32" s="204">
        <f>SUM(E33:E34)</f>
        <v>0</v>
      </c>
      <c r="F32" s="204">
        <f>SUM(F33:F34)</f>
        <v>0</v>
      </c>
      <c r="G32" s="260">
        <f t="shared" ref="G32:G34" si="8">F32-E32</f>
        <v>0</v>
      </c>
      <c r="H32" s="204" t="e">
        <f t="shared" ref="H32:H34" si="9">(F32-E32)/E32</f>
        <v>#DIV/0!</v>
      </c>
      <c r="I32" s="204">
        <f>SUM(I33:I34)</f>
        <v>0</v>
      </c>
      <c r="J32" s="260">
        <f t="shared" ref="J32:J34" si="10">I32-F32</f>
        <v>0</v>
      </c>
      <c r="K32" s="188" t="e">
        <f t="shared" ref="K32:K34" si="11">(I32-F32)/F32</f>
        <v>#DIV/0!</v>
      </c>
    </row>
    <row r="33" spans="2:11" x14ac:dyDescent="0.2">
      <c r="B33" s="22" t="s">
        <v>424</v>
      </c>
      <c r="C33" s="11" t="s">
        <v>421</v>
      </c>
      <c r="E33" s="198">
        <f>'T3 MOZA'!F5+'T3 MOZA'!F19+'T3 MOZA'!F26-'T3 MOZA'!F20-'T3 MOZA'!F22</f>
        <v>0</v>
      </c>
      <c r="F33" s="198">
        <f>'T3 MOZA'!G5+'T3 MOZA'!G19+'T3 MOZA'!G26-'T3 MOZA'!G20-'T3 MOZA'!G22</f>
        <v>0</v>
      </c>
      <c r="G33" s="207">
        <f t="shared" si="8"/>
        <v>0</v>
      </c>
      <c r="H33" s="198" t="e">
        <f t="shared" si="9"/>
        <v>#DIV/0!</v>
      </c>
      <c r="I33" s="198">
        <f>'T3 MOZA'!J5+'T3 MOZA'!J19+'T3 MOZA'!J26-'T3 MOZA'!J20-'T3 MOZA'!J22</f>
        <v>0</v>
      </c>
      <c r="J33" s="207">
        <f t="shared" si="10"/>
        <v>0</v>
      </c>
      <c r="K33" s="182" t="e">
        <f t="shared" si="11"/>
        <v>#DIV/0!</v>
      </c>
    </row>
    <row r="34" spans="2:11" x14ac:dyDescent="0.2">
      <c r="B34" s="22" t="s">
        <v>425</v>
      </c>
      <c r="C34" s="11" t="s">
        <v>422</v>
      </c>
      <c r="E34" s="198">
        <f>'T4 EOC'!F4+'T4 EOC'!F18+'T4 EOC'!F25-'T4 EOC'!F19-'T4 EOC'!F21</f>
        <v>0</v>
      </c>
      <c r="F34" s="198">
        <f>'T4 EOC'!G4+'T4 EOC'!G18+'T4 EOC'!G25-'T4 EOC'!G19-'T4 EOC'!G21</f>
        <v>0</v>
      </c>
      <c r="G34" s="207">
        <f t="shared" si="8"/>
        <v>0</v>
      </c>
      <c r="H34" s="198" t="e">
        <f t="shared" si="9"/>
        <v>#DIV/0!</v>
      </c>
      <c r="I34" s="198">
        <f>'T4 EOC'!J4+'T4 EOC'!J18+'T4 EOC'!J25-'T4 EOC'!J19-'T4 EOC'!J21</f>
        <v>0</v>
      </c>
      <c r="J34" s="207">
        <f t="shared" si="10"/>
        <v>0</v>
      </c>
      <c r="K34" s="182" t="e">
        <f t="shared" si="11"/>
        <v>#DIV/0!</v>
      </c>
    </row>
    <row r="35" spans="2:11" x14ac:dyDescent="0.2">
      <c r="E35" s="203"/>
      <c r="F35" s="203"/>
      <c r="G35" s="203"/>
      <c r="H35" s="203"/>
      <c r="I35" s="203"/>
      <c r="J35" s="203"/>
      <c r="K35" s="187"/>
    </row>
    <row r="36" spans="2:11" x14ac:dyDescent="0.2">
      <c r="E36" s="203"/>
      <c r="F36" s="203"/>
      <c r="G36" s="203"/>
      <c r="H36" s="203"/>
      <c r="I36" s="203"/>
      <c r="J36" s="203"/>
      <c r="K36" s="187"/>
    </row>
    <row r="37" spans="2:11" x14ac:dyDescent="0.2">
      <c r="B37" s="135" t="s">
        <v>426</v>
      </c>
      <c r="C37" s="137" t="s">
        <v>503</v>
      </c>
      <c r="D37" s="135"/>
      <c r="E37" s="205">
        <f>SUM(E38:E41)</f>
        <v>0</v>
      </c>
      <c r="F37" s="205">
        <f>SUM(F38:F41)</f>
        <v>0</v>
      </c>
      <c r="G37" s="253">
        <f t="shared" ref="G37:G41" si="12">F37-E37</f>
        <v>0</v>
      </c>
      <c r="H37" s="205" t="e">
        <f t="shared" ref="H37:H41" si="13">(F37-E37)/E37</f>
        <v>#DIV/0!</v>
      </c>
      <c r="I37" s="205">
        <f>SUM(I38:I41)</f>
        <v>0</v>
      </c>
      <c r="J37" s="253">
        <f t="shared" ref="J37:J41" si="14">I37-F37</f>
        <v>0</v>
      </c>
      <c r="K37" s="189" t="e">
        <f t="shared" ref="K37:K41" si="15">(I37-F37)/F37</f>
        <v>#DIV/0!</v>
      </c>
    </row>
    <row r="38" spans="2:11" x14ac:dyDescent="0.2">
      <c r="C38" s="11" t="s">
        <v>382</v>
      </c>
      <c r="E38" s="198">
        <f>'T5 URE - Energies renouvelables'!F5</f>
        <v>0</v>
      </c>
      <c r="F38" s="198">
        <f>'T5 URE - Energies renouvelables'!G5</f>
        <v>0</v>
      </c>
      <c r="G38" s="207">
        <f t="shared" si="12"/>
        <v>0</v>
      </c>
      <c r="H38" s="198" t="e">
        <f t="shared" si="13"/>
        <v>#DIV/0!</v>
      </c>
      <c r="I38" s="198">
        <f>'T5 URE - Energies renouvelables'!J5</f>
        <v>0</v>
      </c>
      <c r="J38" s="207">
        <f t="shared" si="14"/>
        <v>0</v>
      </c>
      <c r="K38" s="182" t="e">
        <f t="shared" si="15"/>
        <v>#DIV/0!</v>
      </c>
    </row>
    <row r="39" spans="2:11" x14ac:dyDescent="0.2">
      <c r="C39" s="11" t="s">
        <v>335</v>
      </c>
      <c r="E39" s="198">
        <f>'T5 URE - Energies renouvelables'!F36</f>
        <v>0</v>
      </c>
      <c r="F39" s="198">
        <f>'T5 URE - Energies renouvelables'!G36</f>
        <v>0</v>
      </c>
      <c r="G39" s="207">
        <f t="shared" si="12"/>
        <v>0</v>
      </c>
      <c r="H39" s="198" t="e">
        <f t="shared" si="13"/>
        <v>#DIV/0!</v>
      </c>
      <c r="I39" s="198">
        <f>'T5 URE - Energies renouvelables'!J36</f>
        <v>0</v>
      </c>
      <c r="J39" s="207">
        <f t="shared" si="14"/>
        <v>0</v>
      </c>
      <c r="K39" s="182" t="e">
        <f t="shared" si="15"/>
        <v>#DIV/0!</v>
      </c>
    </row>
    <row r="40" spans="2:11" x14ac:dyDescent="0.2">
      <c r="C40" s="11" t="s">
        <v>423</v>
      </c>
      <c r="E40" s="198">
        <f>'T5 URE - Energies renouvelables'!F64+'T5 URE - Energies renouvelables'!F73+'T5 URE - Energies renouvelables'!F78</f>
        <v>0</v>
      </c>
      <c r="F40" s="198">
        <f>'T5 URE - Energies renouvelables'!G64+'T5 URE - Energies renouvelables'!G73+'T5 URE - Energies renouvelables'!G78</f>
        <v>0</v>
      </c>
      <c r="G40" s="207">
        <f t="shared" si="12"/>
        <v>0</v>
      </c>
      <c r="H40" s="198" t="e">
        <f t="shared" si="13"/>
        <v>#DIV/0!</v>
      </c>
      <c r="I40" s="198">
        <f>'T5 URE - Energies renouvelables'!J64+'T5 URE - Energies renouvelables'!J73+'T5 URE - Energies renouvelables'!J78</f>
        <v>0</v>
      </c>
      <c r="J40" s="207">
        <f t="shared" si="14"/>
        <v>0</v>
      </c>
      <c r="K40" s="182" t="e">
        <f t="shared" si="15"/>
        <v>#DIV/0!</v>
      </c>
    </row>
    <row r="41" spans="2:11" x14ac:dyDescent="0.2">
      <c r="C41" s="11" t="s">
        <v>519</v>
      </c>
      <c r="E41" s="198">
        <f>'T5 URE - Energies renouvelables'!F90</f>
        <v>0</v>
      </c>
      <c r="F41" s="198">
        <f>'T5 URE - Energies renouvelables'!G90</f>
        <v>0</v>
      </c>
      <c r="G41" s="207">
        <f t="shared" si="12"/>
        <v>0</v>
      </c>
      <c r="H41" s="198" t="e">
        <f t="shared" si="13"/>
        <v>#DIV/0!</v>
      </c>
      <c r="I41" s="198">
        <f>'T5 URE - Energies renouvelables'!J90</f>
        <v>0</v>
      </c>
      <c r="J41" s="207">
        <f t="shared" si="14"/>
        <v>0</v>
      </c>
      <c r="K41" s="182" t="e">
        <f t="shared" si="15"/>
        <v>#DIV/0!</v>
      </c>
    </row>
    <row r="42" spans="2:11" x14ac:dyDescent="0.2">
      <c r="E42" s="203"/>
      <c r="F42" s="203"/>
      <c r="G42" s="203"/>
      <c r="H42" s="203"/>
      <c r="I42" s="203"/>
      <c r="J42" s="203"/>
      <c r="K42" s="187"/>
    </row>
    <row r="43" spans="2:11" x14ac:dyDescent="0.2">
      <c r="B43" s="140" t="s">
        <v>550</v>
      </c>
      <c r="C43" s="140" t="s">
        <v>428</v>
      </c>
      <c r="D43" s="140"/>
      <c r="E43" s="206">
        <f>SUM(E44:E50)</f>
        <v>0</v>
      </c>
      <c r="F43" s="206">
        <f>SUM(F44:F50)</f>
        <v>0</v>
      </c>
      <c r="G43" s="261">
        <f t="shared" ref="G43:G50" si="16">F43-E43</f>
        <v>0</v>
      </c>
      <c r="H43" s="206" t="e">
        <f t="shared" ref="H43:H50" si="17">(F43-E43)/E43</f>
        <v>#DIV/0!</v>
      </c>
      <c r="I43" s="206">
        <f>SUM(I44:I50)</f>
        <v>0</v>
      </c>
      <c r="J43" s="261">
        <f t="shared" ref="J43:J50" si="18">I43-F43</f>
        <v>0</v>
      </c>
      <c r="K43" s="190" t="e">
        <f t="shared" ref="K43:K50" si="19">(I43-F43)/F43</f>
        <v>#DIV/0!</v>
      </c>
    </row>
    <row r="44" spans="2:11" x14ac:dyDescent="0.2">
      <c r="C44" s="11" t="s">
        <v>504</v>
      </c>
      <c r="E44" s="207">
        <f>+'T7A Eclairage public'!F8</f>
        <v>0</v>
      </c>
      <c r="F44" s="207">
        <f>+'T7A Eclairage public'!G8</f>
        <v>0</v>
      </c>
      <c r="G44" s="207">
        <f t="shared" si="16"/>
        <v>0</v>
      </c>
      <c r="H44" s="198" t="e">
        <f t="shared" si="17"/>
        <v>#DIV/0!</v>
      </c>
      <c r="I44" s="207">
        <f>+'T7A Eclairage public'!J8</f>
        <v>0</v>
      </c>
      <c r="J44" s="207">
        <f t="shared" si="18"/>
        <v>0</v>
      </c>
      <c r="K44" s="182" t="e">
        <f t="shared" si="19"/>
        <v>#DIV/0!</v>
      </c>
    </row>
    <row r="45" spans="2:11" x14ac:dyDescent="0.2">
      <c r="C45" s="11" t="s">
        <v>505</v>
      </c>
      <c r="E45" s="207">
        <f>+'T7A Eclairage public'!F9</f>
        <v>0</v>
      </c>
      <c r="F45" s="207">
        <f>+'T7A Eclairage public'!G9</f>
        <v>0</v>
      </c>
      <c r="G45" s="207">
        <f t="shared" si="16"/>
        <v>0</v>
      </c>
      <c r="H45" s="198" t="e">
        <f t="shared" si="17"/>
        <v>#DIV/0!</v>
      </c>
      <c r="I45" s="207">
        <f>+'T7A Eclairage public'!J9</f>
        <v>0</v>
      </c>
      <c r="J45" s="207">
        <f t="shared" si="18"/>
        <v>0</v>
      </c>
      <c r="K45" s="182" t="e">
        <f t="shared" si="19"/>
        <v>#DIV/0!</v>
      </c>
    </row>
    <row r="46" spans="2:11" x14ac:dyDescent="0.2">
      <c r="C46" s="11" t="s">
        <v>506</v>
      </c>
      <c r="E46" s="207">
        <f>+'T7A Eclairage public'!F10</f>
        <v>0</v>
      </c>
      <c r="F46" s="207">
        <f>+'T7A Eclairage public'!G10</f>
        <v>0</v>
      </c>
      <c r="G46" s="207">
        <f t="shared" si="16"/>
        <v>0</v>
      </c>
      <c r="H46" s="198" t="e">
        <f t="shared" si="17"/>
        <v>#DIV/0!</v>
      </c>
      <c r="I46" s="207">
        <f>+'T7A Eclairage public'!J10</f>
        <v>0</v>
      </c>
      <c r="J46" s="207">
        <f t="shared" si="18"/>
        <v>0</v>
      </c>
      <c r="K46" s="182" t="e">
        <f t="shared" si="19"/>
        <v>#DIV/0!</v>
      </c>
    </row>
    <row r="47" spans="2:11" x14ac:dyDescent="0.2">
      <c r="C47" s="11" t="s">
        <v>507</v>
      </c>
      <c r="E47" s="207">
        <f>+'T7A Eclairage public'!F11</f>
        <v>0</v>
      </c>
      <c r="F47" s="207">
        <f>+'T7A Eclairage public'!G11</f>
        <v>0</v>
      </c>
      <c r="G47" s="207">
        <f t="shared" si="16"/>
        <v>0</v>
      </c>
      <c r="H47" s="198" t="e">
        <f t="shared" si="17"/>
        <v>#DIV/0!</v>
      </c>
      <c r="I47" s="207">
        <f>+'T7A Eclairage public'!J11</f>
        <v>0</v>
      </c>
      <c r="J47" s="207">
        <f t="shared" si="18"/>
        <v>0</v>
      </c>
      <c r="K47" s="182" t="e">
        <f t="shared" si="19"/>
        <v>#DIV/0!</v>
      </c>
    </row>
    <row r="48" spans="2:11" x14ac:dyDescent="0.2">
      <c r="C48" s="11" t="s">
        <v>508</v>
      </c>
      <c r="E48" s="207">
        <f>+'T7A Eclairage public'!F12</f>
        <v>0</v>
      </c>
      <c r="F48" s="207">
        <f>+'T7A Eclairage public'!G12</f>
        <v>0</v>
      </c>
      <c r="G48" s="207">
        <f t="shared" si="16"/>
        <v>0</v>
      </c>
      <c r="H48" s="198" t="e">
        <f t="shared" si="17"/>
        <v>#DIV/0!</v>
      </c>
      <c r="I48" s="207">
        <f>+'T7A Eclairage public'!J12</f>
        <v>0</v>
      </c>
      <c r="J48" s="207">
        <f t="shared" si="18"/>
        <v>0</v>
      </c>
      <c r="K48" s="182" t="e">
        <f t="shared" si="19"/>
        <v>#DIV/0!</v>
      </c>
    </row>
    <row r="49" spans="2:11" x14ac:dyDescent="0.2">
      <c r="C49" s="11" t="s">
        <v>509</v>
      </c>
      <c r="E49" s="207">
        <f>+'T7A Eclairage public'!F13</f>
        <v>0</v>
      </c>
      <c r="F49" s="207">
        <f>+'T7A Eclairage public'!G13</f>
        <v>0</v>
      </c>
      <c r="G49" s="207">
        <f t="shared" si="16"/>
        <v>0</v>
      </c>
      <c r="H49" s="198" t="e">
        <f t="shared" si="17"/>
        <v>#DIV/0!</v>
      </c>
      <c r="I49" s="207">
        <f>+'T7A Eclairage public'!J13</f>
        <v>0</v>
      </c>
      <c r="J49" s="207">
        <f t="shared" si="18"/>
        <v>0</v>
      </c>
      <c r="K49" s="182" t="e">
        <f t="shared" si="19"/>
        <v>#DIV/0!</v>
      </c>
    </row>
    <row r="50" spans="2:11" x14ac:dyDescent="0.2">
      <c r="C50" s="11" t="s">
        <v>510</v>
      </c>
      <c r="E50" s="207">
        <f>+'T7A Eclairage public'!F14</f>
        <v>0</v>
      </c>
      <c r="F50" s="207">
        <f>+'T7A Eclairage public'!G14</f>
        <v>0</v>
      </c>
      <c r="G50" s="207">
        <f t="shared" si="16"/>
        <v>0</v>
      </c>
      <c r="H50" s="198" t="e">
        <f t="shared" si="17"/>
        <v>#DIV/0!</v>
      </c>
      <c r="I50" s="207">
        <f>+'T7A Eclairage public'!J14</f>
        <v>0</v>
      </c>
      <c r="J50" s="207">
        <f t="shared" si="18"/>
        <v>0</v>
      </c>
      <c r="K50" s="182" t="e">
        <f t="shared" si="19"/>
        <v>#DIV/0!</v>
      </c>
    </row>
    <row r="51" spans="2:11" x14ac:dyDescent="0.2">
      <c r="E51" s="203"/>
      <c r="F51" s="203"/>
      <c r="G51" s="203"/>
      <c r="H51" s="203"/>
      <c r="I51" s="203"/>
      <c r="J51" s="203"/>
      <c r="K51" s="187"/>
    </row>
    <row r="52" spans="2:11" x14ac:dyDescent="0.2">
      <c r="B52" s="140" t="s">
        <v>551</v>
      </c>
      <c r="C52" s="140" t="s">
        <v>429</v>
      </c>
      <c r="D52" s="140"/>
      <c r="E52" s="206">
        <f>'T7B Autres coûts'!F7</f>
        <v>0</v>
      </c>
      <c r="F52" s="206">
        <f>'T7B Autres coûts'!G7</f>
        <v>0</v>
      </c>
      <c r="G52" s="261">
        <f>F52-E52</f>
        <v>0</v>
      </c>
      <c r="H52" s="206" t="e">
        <f>(F52-E52)/E52</f>
        <v>#DIV/0!</v>
      </c>
      <c r="I52" s="206">
        <f>'T7B Autres coûts'!J7</f>
        <v>0</v>
      </c>
      <c r="J52" s="261">
        <f>I52-F52</f>
        <v>0</v>
      </c>
      <c r="K52" s="190" t="e">
        <f>(I52-F52)/F52</f>
        <v>#DIV/0!</v>
      </c>
    </row>
    <row r="53" spans="2:11" x14ac:dyDescent="0.2">
      <c r="E53" s="203"/>
      <c r="F53" s="203"/>
      <c r="G53" s="203"/>
      <c r="H53" s="203"/>
      <c r="I53" s="203"/>
      <c r="J53" s="203"/>
      <c r="K53" s="187"/>
    </row>
    <row r="54" spans="2:11" s="158" customFormat="1" ht="21.75" customHeight="1" x14ac:dyDescent="0.2">
      <c r="B54" s="156" t="s">
        <v>511</v>
      </c>
      <c r="C54" s="157"/>
      <c r="D54" s="157"/>
      <c r="E54" s="265">
        <f>+E6+E15+E32+E37+E43+E52</f>
        <v>0</v>
      </c>
      <c r="F54" s="265">
        <f>+F6+F15+F32+F37+F43+F52</f>
        <v>0</v>
      </c>
      <c r="G54" s="265">
        <f>F54-E54</f>
        <v>0</v>
      </c>
      <c r="H54" s="269" t="e">
        <f>(F54-E54)/E54</f>
        <v>#DIV/0!</v>
      </c>
      <c r="I54" s="265">
        <f>+I6+I15+I32+I37+I43+I52</f>
        <v>0</v>
      </c>
      <c r="J54" s="265">
        <f>I54-F54</f>
        <v>0</v>
      </c>
      <c r="K54" s="266" t="e">
        <f>(I54-F54)/F54</f>
        <v>#DIV/0!</v>
      </c>
    </row>
    <row r="55" spans="2:11" x14ac:dyDescent="0.2">
      <c r="E55" s="203"/>
      <c r="F55" s="203"/>
      <c r="G55" s="203"/>
      <c r="H55" s="203"/>
      <c r="I55" s="203"/>
      <c r="J55" s="203"/>
      <c r="K55" s="70"/>
    </row>
    <row r="56" spans="2:11" ht="12" thickBot="1" x14ac:dyDescent="0.25">
      <c r="E56" s="203"/>
      <c r="F56" s="203"/>
      <c r="G56" s="203"/>
      <c r="H56" s="203"/>
      <c r="I56" s="203"/>
      <c r="J56" s="203"/>
      <c r="K56" s="70"/>
    </row>
    <row r="57" spans="2:11" s="158" customFormat="1" ht="23.25" thickBot="1" x14ac:dyDescent="0.25">
      <c r="E57" s="274" t="str">
        <f>'Page de garde'!G11</f>
        <v>Réalité 2017</v>
      </c>
      <c r="F57" s="274" t="str">
        <f>'Page de garde'!$G$12</f>
        <v>Réalité 2018</v>
      </c>
      <c r="G57" s="275" t="s">
        <v>387</v>
      </c>
      <c r="H57" s="276" t="s">
        <v>490</v>
      </c>
      <c r="I57" s="274" t="str">
        <f>'Page de garde'!$G$13</f>
        <v>Budget 2018</v>
      </c>
      <c r="J57" s="275" t="s">
        <v>387</v>
      </c>
      <c r="K57" s="277" t="s">
        <v>490</v>
      </c>
    </row>
    <row r="58" spans="2:11" ht="16.5" customHeight="1" x14ac:dyDescent="0.2">
      <c r="B58" s="160" t="s">
        <v>514</v>
      </c>
      <c r="C58" s="159"/>
      <c r="D58" s="159"/>
      <c r="E58" s="208"/>
      <c r="F58" s="208"/>
      <c r="G58" s="249"/>
      <c r="H58" s="249"/>
      <c r="I58" s="208"/>
      <c r="J58" s="249"/>
      <c r="K58" s="155"/>
    </row>
    <row r="59" spans="2:11" x14ac:dyDescent="0.2">
      <c r="B59" s="128" t="s">
        <v>532</v>
      </c>
      <c r="C59" s="129" t="s">
        <v>414</v>
      </c>
      <c r="D59" s="129"/>
      <c r="E59" s="197">
        <f>SUM(E60:E67)</f>
        <v>0</v>
      </c>
      <c r="F59" s="197">
        <f>SUM(F60:F67)</f>
        <v>0</v>
      </c>
      <c r="G59" s="197">
        <f>F59-E59</f>
        <v>0</v>
      </c>
      <c r="H59" s="197" t="e">
        <f>G59/E59</f>
        <v>#DIV/0!</v>
      </c>
      <c r="I59" s="197">
        <f>SUM(I60:I67)</f>
        <v>0</v>
      </c>
      <c r="J59" s="197">
        <f>I59-F59</f>
        <v>0</v>
      </c>
      <c r="K59" s="181" t="e">
        <f>J59/F59</f>
        <v>#DIV/0!</v>
      </c>
    </row>
    <row r="60" spans="2:11" x14ac:dyDescent="0.2">
      <c r="B60" s="22" t="s">
        <v>146</v>
      </c>
      <c r="C60" s="11" t="s">
        <v>529</v>
      </c>
      <c r="E60" s="209">
        <f>'T1C Investissements CàB'!F55</f>
        <v>0</v>
      </c>
      <c r="F60" s="209">
        <f>'T1C Investissements CàB'!G55</f>
        <v>0</v>
      </c>
      <c r="G60" s="209">
        <f t="shared" ref="G60:G67" si="20">F60-E60</f>
        <v>0</v>
      </c>
      <c r="H60" s="209" t="e">
        <f t="shared" ref="H60:H67" si="21">G60/E60</f>
        <v>#DIV/0!</v>
      </c>
      <c r="I60" s="209">
        <f>'T1C Investissements CàB'!J55</f>
        <v>0</v>
      </c>
      <c r="J60" s="209">
        <f t="shared" ref="J60:J67" si="22">I60-F60</f>
        <v>0</v>
      </c>
      <c r="K60" s="191" t="e">
        <f t="shared" ref="K60:K67" si="23">J60/F60</f>
        <v>#DIV/0!</v>
      </c>
    </row>
    <row r="61" spans="2:11" x14ac:dyDescent="0.2">
      <c r="B61" s="22" t="s">
        <v>146</v>
      </c>
      <c r="C61" s="11" t="s">
        <v>530</v>
      </c>
      <c r="E61" s="209">
        <f>'T1C Investissements CàB'!F47</f>
        <v>0</v>
      </c>
      <c r="F61" s="209">
        <f>'T1C Investissements CàB'!G47</f>
        <v>0</v>
      </c>
      <c r="G61" s="209">
        <f t="shared" si="20"/>
        <v>0</v>
      </c>
      <c r="H61" s="209" t="e">
        <f t="shared" si="21"/>
        <v>#DIV/0!</v>
      </c>
      <c r="I61" s="209">
        <f>'T1C Investissements CàB'!J47</f>
        <v>0</v>
      </c>
      <c r="J61" s="209">
        <f t="shared" si="22"/>
        <v>0</v>
      </c>
      <c r="K61" s="191" t="e">
        <f t="shared" si="23"/>
        <v>#DIV/0!</v>
      </c>
    </row>
    <row r="62" spans="2:11" x14ac:dyDescent="0.2">
      <c r="B62" s="22" t="s">
        <v>146</v>
      </c>
      <c r="C62" s="280" t="s">
        <v>616</v>
      </c>
      <c r="D62" s="280"/>
      <c r="E62" s="262">
        <f>'T1C Investissements CàB'!F57</f>
        <v>0</v>
      </c>
      <c r="F62" s="262">
        <f>'T1C Investissements CàB'!G57</f>
        <v>0</v>
      </c>
      <c r="G62" s="262">
        <f t="shared" si="20"/>
        <v>0</v>
      </c>
      <c r="H62" s="262" t="e">
        <f t="shared" si="21"/>
        <v>#DIV/0!</v>
      </c>
      <c r="I62" s="262">
        <f>'T1C Investissements CàB'!J57</f>
        <v>0</v>
      </c>
      <c r="J62" s="262">
        <f t="shared" si="22"/>
        <v>0</v>
      </c>
      <c r="K62" s="263" t="e">
        <f t="shared" si="23"/>
        <v>#DIV/0!</v>
      </c>
    </row>
    <row r="63" spans="2:11" x14ac:dyDescent="0.2">
      <c r="B63" s="22" t="s">
        <v>148</v>
      </c>
      <c r="C63" s="11" t="s">
        <v>526</v>
      </c>
      <c r="E63" s="209">
        <f>'T1D Rechargement CàB'!F19</f>
        <v>0</v>
      </c>
      <c r="F63" s="209">
        <f>'T1D Rechargement CàB'!G19</f>
        <v>0</v>
      </c>
      <c r="G63" s="209">
        <f t="shared" si="20"/>
        <v>0</v>
      </c>
      <c r="H63" s="209" t="e">
        <f t="shared" si="21"/>
        <v>#DIV/0!</v>
      </c>
      <c r="I63" s="209">
        <f>'T1D Rechargement CàB'!J19</f>
        <v>0</v>
      </c>
      <c r="J63" s="209">
        <f t="shared" si="22"/>
        <v>0</v>
      </c>
      <c r="K63" s="191" t="e">
        <f t="shared" si="23"/>
        <v>#DIV/0!</v>
      </c>
    </row>
    <row r="64" spans="2:11" x14ac:dyDescent="0.2">
      <c r="B64" s="22" t="s">
        <v>148</v>
      </c>
      <c r="C64" s="11" t="s">
        <v>528</v>
      </c>
      <c r="E64" s="209">
        <f>'T1D Rechargement CàB'!F23</f>
        <v>0</v>
      </c>
      <c r="F64" s="209">
        <f>'T1D Rechargement CàB'!G23</f>
        <v>0</v>
      </c>
      <c r="G64" s="209">
        <f t="shared" si="20"/>
        <v>0</v>
      </c>
      <c r="H64" s="209" t="e">
        <f t="shared" si="21"/>
        <v>#DIV/0!</v>
      </c>
      <c r="I64" s="209">
        <f>'T1D Rechargement CàB'!J23</f>
        <v>0</v>
      </c>
      <c r="J64" s="209">
        <f t="shared" si="22"/>
        <v>0</v>
      </c>
      <c r="K64" s="191" t="e">
        <f t="shared" si="23"/>
        <v>#DIV/0!</v>
      </c>
    </row>
    <row r="65" spans="2:11" x14ac:dyDescent="0.2">
      <c r="B65" s="22" t="s">
        <v>148</v>
      </c>
      <c r="C65" s="11" t="s">
        <v>573</v>
      </c>
      <c r="E65" s="262">
        <f>'T1D Rechargement CàB'!F25</f>
        <v>0</v>
      </c>
      <c r="F65" s="262">
        <f>'T1D Rechargement CàB'!G25</f>
        <v>0</v>
      </c>
      <c r="G65" s="209">
        <f t="shared" si="20"/>
        <v>0</v>
      </c>
      <c r="H65" s="209" t="e">
        <f t="shared" si="21"/>
        <v>#DIV/0!</v>
      </c>
      <c r="I65" s="262">
        <f>'T1D Rechargement CàB'!J25</f>
        <v>0</v>
      </c>
      <c r="J65" s="209">
        <f t="shared" si="22"/>
        <v>0</v>
      </c>
      <c r="K65" s="262" t="e">
        <f t="shared" si="23"/>
        <v>#DIV/0!</v>
      </c>
    </row>
    <row r="66" spans="2:11" x14ac:dyDescent="0.2">
      <c r="B66" s="22" t="s">
        <v>148</v>
      </c>
      <c r="C66" s="11" t="s">
        <v>527</v>
      </c>
      <c r="E66" s="209">
        <f>'T1D Rechargement CàB'!F29</f>
        <v>0</v>
      </c>
      <c r="F66" s="209">
        <f>'T1D Rechargement CàB'!G29</f>
        <v>0</v>
      </c>
      <c r="G66" s="209">
        <f t="shared" si="20"/>
        <v>0</v>
      </c>
      <c r="H66" s="209" t="e">
        <f t="shared" si="21"/>
        <v>#DIV/0!</v>
      </c>
      <c r="I66" s="209">
        <f>'T1D Rechargement CàB'!J29</f>
        <v>0</v>
      </c>
      <c r="J66" s="209">
        <f t="shared" si="22"/>
        <v>0</v>
      </c>
      <c r="K66" s="191" t="e">
        <f t="shared" si="23"/>
        <v>#DIV/0!</v>
      </c>
    </row>
    <row r="67" spans="2:11" x14ac:dyDescent="0.2">
      <c r="B67" s="22" t="s">
        <v>148</v>
      </c>
      <c r="C67" s="11" t="s">
        <v>574</v>
      </c>
      <c r="E67" s="262">
        <f>'T1D Rechargement CàB'!F31</f>
        <v>0</v>
      </c>
      <c r="F67" s="262">
        <f>'T1D Rechargement CàB'!G31</f>
        <v>0</v>
      </c>
      <c r="G67" s="209">
        <f t="shared" si="20"/>
        <v>0</v>
      </c>
      <c r="H67" s="209" t="e">
        <f t="shared" si="21"/>
        <v>#DIV/0!</v>
      </c>
      <c r="I67" s="262">
        <f>'T1D Rechargement CàB'!J31</f>
        <v>0</v>
      </c>
      <c r="J67" s="209">
        <f t="shared" si="22"/>
        <v>0</v>
      </c>
      <c r="K67" s="262" t="e">
        <f t="shared" si="23"/>
        <v>#DIV/0!</v>
      </c>
    </row>
    <row r="68" spans="2:11" x14ac:dyDescent="0.2">
      <c r="E68" s="210"/>
      <c r="F68" s="210"/>
      <c r="G68" s="210"/>
      <c r="H68" s="210"/>
      <c r="I68" s="210"/>
      <c r="J68" s="210"/>
      <c r="K68" s="192"/>
    </row>
    <row r="69" spans="2:11" x14ac:dyDescent="0.2">
      <c r="B69" s="176" t="s">
        <v>531</v>
      </c>
      <c r="C69" s="177" t="s">
        <v>525</v>
      </c>
      <c r="D69" s="176"/>
      <c r="E69" s="211">
        <f>E70+E71</f>
        <v>0</v>
      </c>
      <c r="F69" s="211">
        <f>F70+F71</f>
        <v>0</v>
      </c>
      <c r="G69" s="250">
        <f t="shared" ref="G69:G71" si="24">F69-E69</f>
        <v>0</v>
      </c>
      <c r="H69" s="250" t="e">
        <f t="shared" ref="H69:H71" si="25">G69/E69</f>
        <v>#DIV/0!</v>
      </c>
      <c r="I69" s="211">
        <f>I70+I71</f>
        <v>0</v>
      </c>
      <c r="J69" s="250">
        <f t="shared" ref="J69:J71" si="26">I69-F69</f>
        <v>0</v>
      </c>
      <c r="K69" s="193" t="e">
        <f t="shared" ref="K69:K71" si="27">J69/F69</f>
        <v>#DIV/0!</v>
      </c>
    </row>
    <row r="70" spans="2:11" x14ac:dyDescent="0.2">
      <c r="B70" s="22" t="s">
        <v>289</v>
      </c>
      <c r="C70" s="304" t="s">
        <v>524</v>
      </c>
      <c r="D70" s="305"/>
      <c r="E70" s="209">
        <f>'T2A Service clientèle'!F18</f>
        <v>0</v>
      </c>
      <c r="F70" s="209">
        <f>'T2A Service clientèle'!G18</f>
        <v>0</v>
      </c>
      <c r="G70" s="209">
        <f t="shared" si="24"/>
        <v>0</v>
      </c>
      <c r="H70" s="209" t="e">
        <f t="shared" si="25"/>
        <v>#DIV/0!</v>
      </c>
      <c r="I70" s="209">
        <f>'T2A Service clientèle'!J18</f>
        <v>0</v>
      </c>
      <c r="J70" s="209">
        <f t="shared" si="26"/>
        <v>0</v>
      </c>
      <c r="K70" s="191" t="e">
        <f t="shared" si="27"/>
        <v>#DIV/0!</v>
      </c>
    </row>
    <row r="71" spans="2:11" x14ac:dyDescent="0.2">
      <c r="B71" s="22" t="s">
        <v>289</v>
      </c>
      <c r="C71" s="304" t="s">
        <v>572</v>
      </c>
      <c r="D71" s="305"/>
      <c r="E71" s="262">
        <f>'T2A Service clientèle'!F20</f>
        <v>0</v>
      </c>
      <c r="F71" s="262">
        <f>'T2A Service clientèle'!G20</f>
        <v>0</v>
      </c>
      <c r="G71" s="209">
        <f t="shared" si="24"/>
        <v>0</v>
      </c>
      <c r="H71" s="209" t="e">
        <f t="shared" si="25"/>
        <v>#DIV/0!</v>
      </c>
      <c r="I71" s="262">
        <f>'T2A Service clientèle'!J20</f>
        <v>0</v>
      </c>
      <c r="J71" s="209">
        <f t="shared" si="26"/>
        <v>0</v>
      </c>
      <c r="K71" s="262" t="e">
        <f t="shared" si="27"/>
        <v>#DIV/0!</v>
      </c>
    </row>
    <row r="72" spans="2:11" x14ac:dyDescent="0.2">
      <c r="E72" s="210"/>
      <c r="F72" s="210"/>
      <c r="G72" s="210"/>
      <c r="H72" s="210"/>
      <c r="I72" s="210"/>
      <c r="J72" s="210"/>
      <c r="K72" s="192"/>
    </row>
    <row r="73" spans="2:11" x14ac:dyDescent="0.2">
      <c r="B73" s="174" t="s">
        <v>424</v>
      </c>
      <c r="C73" s="175" t="s">
        <v>520</v>
      </c>
      <c r="D73" s="174"/>
      <c r="E73" s="212">
        <f>E74+E75</f>
        <v>0</v>
      </c>
      <c r="F73" s="212">
        <f>F74+F75</f>
        <v>0</v>
      </c>
      <c r="G73" s="251">
        <f t="shared" ref="G73:G75" si="28">F73-E73</f>
        <v>0</v>
      </c>
      <c r="H73" s="251" t="e">
        <f t="shared" ref="H73:H75" si="29">G73/E73</f>
        <v>#DIV/0!</v>
      </c>
      <c r="I73" s="212">
        <f>I74+I75</f>
        <v>0</v>
      </c>
      <c r="J73" s="251">
        <f t="shared" ref="J73:J75" si="30">I73-F73</f>
        <v>0</v>
      </c>
      <c r="K73" s="194" t="e">
        <f t="shared" ref="K73:K75" si="31">J73/F73</f>
        <v>#DIV/0!</v>
      </c>
    </row>
    <row r="74" spans="2:11" x14ac:dyDescent="0.2">
      <c r="B74" s="264" t="s">
        <v>424</v>
      </c>
      <c r="C74" s="302" t="s">
        <v>522</v>
      </c>
      <c r="D74" s="303"/>
      <c r="E74" s="209">
        <f>'T3 MOZA'!F20</f>
        <v>0</v>
      </c>
      <c r="F74" s="209">
        <f>'T3 MOZA'!G20</f>
        <v>0</v>
      </c>
      <c r="G74" s="209">
        <f t="shared" si="28"/>
        <v>0</v>
      </c>
      <c r="H74" s="209" t="e">
        <f t="shared" si="29"/>
        <v>#DIV/0!</v>
      </c>
      <c r="I74" s="209">
        <f>'T3 MOZA'!J20</f>
        <v>0</v>
      </c>
      <c r="J74" s="209">
        <f t="shared" si="30"/>
        <v>0</v>
      </c>
      <c r="K74" s="191" t="e">
        <f t="shared" si="31"/>
        <v>#DIV/0!</v>
      </c>
    </row>
    <row r="75" spans="2:11" x14ac:dyDescent="0.2">
      <c r="B75" s="22" t="s">
        <v>424</v>
      </c>
      <c r="C75" s="304" t="s">
        <v>575</v>
      </c>
      <c r="D75" s="305"/>
      <c r="E75" s="262">
        <f>'T3 MOZA'!F22</f>
        <v>0</v>
      </c>
      <c r="F75" s="262">
        <f>'T3 MOZA'!G22</f>
        <v>0</v>
      </c>
      <c r="G75" s="209">
        <f t="shared" si="28"/>
        <v>0</v>
      </c>
      <c r="H75" s="209" t="e">
        <f t="shared" si="29"/>
        <v>#DIV/0!</v>
      </c>
      <c r="I75" s="262">
        <f>'T3 MOZA'!J22</f>
        <v>0</v>
      </c>
      <c r="J75" s="209">
        <f t="shared" si="30"/>
        <v>0</v>
      </c>
      <c r="K75" s="262" t="e">
        <f t="shared" si="31"/>
        <v>#DIV/0!</v>
      </c>
    </row>
    <row r="76" spans="2:11" x14ac:dyDescent="0.2">
      <c r="E76" s="210"/>
      <c r="F76" s="210"/>
      <c r="G76" s="210"/>
      <c r="H76" s="210"/>
      <c r="I76" s="210"/>
      <c r="J76" s="210"/>
      <c r="K76" s="192"/>
    </row>
    <row r="77" spans="2:11" x14ac:dyDescent="0.2">
      <c r="B77" s="133" t="s">
        <v>425</v>
      </c>
      <c r="C77" s="134" t="s">
        <v>521</v>
      </c>
      <c r="D77" s="133"/>
      <c r="E77" s="213">
        <f>E78+E79</f>
        <v>0</v>
      </c>
      <c r="F77" s="213">
        <f>F78+F79</f>
        <v>0</v>
      </c>
      <c r="G77" s="252">
        <f t="shared" ref="G77:G79" si="32">F77-E77</f>
        <v>0</v>
      </c>
      <c r="H77" s="252" t="e">
        <f t="shared" ref="H77:H79" si="33">G77/E77</f>
        <v>#DIV/0!</v>
      </c>
      <c r="I77" s="213">
        <f>I78+I79</f>
        <v>0</v>
      </c>
      <c r="J77" s="252">
        <f t="shared" ref="J77:J79" si="34">I77-F77</f>
        <v>0</v>
      </c>
      <c r="K77" s="195" t="e">
        <f t="shared" ref="K77:K79" si="35">J77/F77</f>
        <v>#DIV/0!</v>
      </c>
    </row>
    <row r="78" spans="2:11" x14ac:dyDescent="0.2">
      <c r="B78" s="264" t="s">
        <v>425</v>
      </c>
      <c r="C78" s="302" t="s">
        <v>523</v>
      </c>
      <c r="D78" s="303"/>
      <c r="E78" s="209">
        <f>'T4 EOC'!F19</f>
        <v>0</v>
      </c>
      <c r="F78" s="209">
        <f>'T4 EOC'!G19</f>
        <v>0</v>
      </c>
      <c r="G78" s="209">
        <f t="shared" si="32"/>
        <v>0</v>
      </c>
      <c r="H78" s="209" t="e">
        <f t="shared" si="33"/>
        <v>#DIV/0!</v>
      </c>
      <c r="I78" s="209">
        <f>'T4 EOC'!J19</f>
        <v>0</v>
      </c>
      <c r="J78" s="209">
        <f t="shared" si="34"/>
        <v>0</v>
      </c>
      <c r="K78" s="191" t="e">
        <f t="shared" si="35"/>
        <v>#DIV/0!</v>
      </c>
    </row>
    <row r="79" spans="2:11" x14ac:dyDescent="0.2">
      <c r="B79" s="22" t="s">
        <v>425</v>
      </c>
      <c r="C79" s="304" t="s">
        <v>576</v>
      </c>
      <c r="D79" s="305"/>
      <c r="E79" s="262">
        <f>'T4 EOC'!F21</f>
        <v>0</v>
      </c>
      <c r="F79" s="262">
        <f>'T4 EOC'!G21</f>
        <v>0</v>
      </c>
      <c r="G79" s="209">
        <f t="shared" si="32"/>
        <v>0</v>
      </c>
      <c r="H79" s="209" t="e">
        <f t="shared" si="33"/>
        <v>#DIV/0!</v>
      </c>
      <c r="I79" s="262">
        <f>'T4 EOC'!J21</f>
        <v>0</v>
      </c>
      <c r="J79" s="209">
        <f t="shared" si="34"/>
        <v>0</v>
      </c>
      <c r="K79" s="262" t="e">
        <f t="shared" si="35"/>
        <v>#DIV/0!</v>
      </c>
    </row>
    <row r="80" spans="2:11" x14ac:dyDescent="0.2">
      <c r="E80" s="210"/>
      <c r="F80" s="210"/>
      <c r="G80" s="210"/>
      <c r="H80" s="210"/>
      <c r="I80" s="210"/>
      <c r="J80" s="210"/>
      <c r="K80" s="192"/>
    </row>
    <row r="81" spans="2:11" x14ac:dyDescent="0.2">
      <c r="B81" s="135" t="s">
        <v>426</v>
      </c>
      <c r="C81" s="137" t="s">
        <v>555</v>
      </c>
      <c r="D81" s="135"/>
      <c r="E81" s="205">
        <f>E82+E83</f>
        <v>0</v>
      </c>
      <c r="F81" s="205">
        <f>F82+F83</f>
        <v>0</v>
      </c>
      <c r="G81" s="253">
        <f t="shared" ref="G81:G83" si="36">F81-E81</f>
        <v>0</v>
      </c>
      <c r="H81" s="253" t="e">
        <f t="shared" ref="H81:H83" si="37">G81/E81</f>
        <v>#DIV/0!</v>
      </c>
      <c r="I81" s="205">
        <f>I82+I83</f>
        <v>0</v>
      </c>
      <c r="J81" s="253">
        <f t="shared" ref="J81:J83" si="38">I81-F81</f>
        <v>0</v>
      </c>
      <c r="K81" s="189" t="e">
        <f t="shared" ref="K81:K83" si="39">J81/F81</f>
        <v>#DIV/0!</v>
      </c>
    </row>
    <row r="82" spans="2:11" x14ac:dyDescent="0.2">
      <c r="B82" s="264" t="s">
        <v>426</v>
      </c>
      <c r="C82" s="302" t="s">
        <v>556</v>
      </c>
      <c r="D82" s="303"/>
      <c r="E82" s="209">
        <f>'T5 URE - Energies renouvelables'!F72</f>
        <v>0</v>
      </c>
      <c r="F82" s="209">
        <f>'T5 URE - Energies renouvelables'!G72</f>
        <v>0</v>
      </c>
      <c r="G82" s="209">
        <f t="shared" si="36"/>
        <v>0</v>
      </c>
      <c r="H82" s="209" t="e">
        <f t="shared" si="37"/>
        <v>#DIV/0!</v>
      </c>
      <c r="I82" s="209">
        <f>'T5 URE - Energies renouvelables'!J72</f>
        <v>0</v>
      </c>
      <c r="J82" s="209">
        <f t="shared" si="38"/>
        <v>0</v>
      </c>
      <c r="K82" s="191" t="e">
        <f t="shared" si="39"/>
        <v>#DIV/0!</v>
      </c>
    </row>
    <row r="83" spans="2:11" ht="11.25" customHeight="1" x14ac:dyDescent="0.2">
      <c r="B83" s="22" t="s">
        <v>426</v>
      </c>
      <c r="C83" s="11" t="s">
        <v>577</v>
      </c>
      <c r="E83" s="262">
        <f>'T5 URE - Energies renouvelables'!F74</f>
        <v>0</v>
      </c>
      <c r="F83" s="262">
        <f>'T5 URE - Energies renouvelables'!G74</f>
        <v>0</v>
      </c>
      <c r="G83" s="209">
        <f t="shared" si="36"/>
        <v>0</v>
      </c>
      <c r="H83" s="209" t="e">
        <f t="shared" si="37"/>
        <v>#DIV/0!</v>
      </c>
      <c r="I83" s="262">
        <f>'T5 URE - Energies renouvelables'!J74</f>
        <v>0</v>
      </c>
      <c r="J83" s="209">
        <f t="shared" si="38"/>
        <v>0</v>
      </c>
      <c r="K83" s="262" t="e">
        <f t="shared" si="39"/>
        <v>#DIV/0!</v>
      </c>
    </row>
    <row r="84" spans="2:11" ht="11.25" customHeight="1" x14ac:dyDescent="0.2">
      <c r="E84" s="210"/>
      <c r="F84" s="210"/>
      <c r="G84" s="210"/>
      <c r="H84" s="210"/>
      <c r="I84" s="210"/>
      <c r="J84" s="210"/>
      <c r="K84" s="192"/>
    </row>
    <row r="85" spans="2:11" x14ac:dyDescent="0.2">
      <c r="B85" s="136" t="s">
        <v>427</v>
      </c>
      <c r="C85" s="99" t="s">
        <v>547</v>
      </c>
      <c r="D85" s="136"/>
      <c r="E85" s="214">
        <f>SUM(E86:E88)</f>
        <v>0</v>
      </c>
      <c r="F85" s="214">
        <f>SUM(F86:F88)</f>
        <v>0</v>
      </c>
      <c r="G85" s="254">
        <f t="shared" ref="G85:G88" si="40">F85-E85</f>
        <v>0</v>
      </c>
      <c r="H85" s="254" t="e">
        <f t="shared" ref="H85:H88" si="41">G85/E85</f>
        <v>#DIV/0!</v>
      </c>
      <c r="I85" s="214">
        <f>SUM(I86:I88)</f>
        <v>0</v>
      </c>
      <c r="J85" s="254">
        <f t="shared" ref="J85:J88" si="42">I85-F85</f>
        <v>0</v>
      </c>
      <c r="K85" s="196" t="e">
        <f t="shared" ref="K85:K88" si="43">J85/F85</f>
        <v>#DIV/0!</v>
      </c>
    </row>
    <row r="86" spans="2:11" x14ac:dyDescent="0.2">
      <c r="C86" s="11" t="s">
        <v>545</v>
      </c>
      <c r="E86" s="209">
        <f>'T6 Racc std gratuit'!F12</f>
        <v>0</v>
      </c>
      <c r="F86" s="209">
        <f>'T6 Racc std gratuit'!G12</f>
        <v>0</v>
      </c>
      <c r="G86" s="209">
        <f t="shared" si="40"/>
        <v>0</v>
      </c>
      <c r="H86" s="209" t="e">
        <f t="shared" si="41"/>
        <v>#DIV/0!</v>
      </c>
      <c r="I86" s="209">
        <f>'T6 Racc std gratuit'!J12</f>
        <v>0</v>
      </c>
      <c r="J86" s="209">
        <f t="shared" si="42"/>
        <v>0</v>
      </c>
      <c r="K86" s="191" t="e">
        <f t="shared" si="43"/>
        <v>#DIV/0!</v>
      </c>
    </row>
    <row r="87" spans="2:11" x14ac:dyDescent="0.2">
      <c r="C87" s="11" t="s">
        <v>546</v>
      </c>
      <c r="E87" s="209">
        <f>'T6 Racc std gratuit'!F10</f>
        <v>0</v>
      </c>
      <c r="F87" s="209">
        <f>'T6 Racc std gratuit'!G10</f>
        <v>0</v>
      </c>
      <c r="G87" s="209">
        <f t="shared" si="40"/>
        <v>0</v>
      </c>
      <c r="H87" s="209" t="e">
        <f t="shared" si="41"/>
        <v>#DIV/0!</v>
      </c>
      <c r="I87" s="209">
        <f>'T6 Racc std gratuit'!J10</f>
        <v>0</v>
      </c>
      <c r="J87" s="209">
        <f t="shared" si="42"/>
        <v>0</v>
      </c>
      <c r="K87" s="191" t="e">
        <f t="shared" si="43"/>
        <v>#DIV/0!</v>
      </c>
    </row>
    <row r="88" spans="2:11" x14ac:dyDescent="0.2">
      <c r="C88" s="280" t="s">
        <v>586</v>
      </c>
      <c r="D88" s="280"/>
      <c r="E88" s="209">
        <f>'T6 Racc std gratuit'!F15</f>
        <v>0</v>
      </c>
      <c r="F88" s="209">
        <f>'T6 Racc std gratuit'!G15</f>
        <v>0</v>
      </c>
      <c r="G88" s="209">
        <f t="shared" si="40"/>
        <v>0</v>
      </c>
      <c r="H88" s="209" t="e">
        <f t="shared" si="41"/>
        <v>#DIV/0!</v>
      </c>
      <c r="I88" s="209">
        <f>'T6 Racc std gratuit'!J15</f>
        <v>0</v>
      </c>
      <c r="J88" s="209">
        <f t="shared" si="42"/>
        <v>0</v>
      </c>
      <c r="K88" s="191" t="e">
        <f t="shared" si="43"/>
        <v>#DIV/0!</v>
      </c>
    </row>
    <row r="89" spans="2:11" x14ac:dyDescent="0.2">
      <c r="E89" s="210"/>
      <c r="F89" s="210"/>
      <c r="G89" s="210"/>
      <c r="H89" s="210"/>
      <c r="I89" s="210"/>
      <c r="J89" s="210"/>
      <c r="K89" s="192"/>
    </row>
    <row r="90" spans="2:11" s="158" customFormat="1" ht="21.75" customHeight="1" x14ac:dyDescent="0.2">
      <c r="B90" s="156" t="s">
        <v>512</v>
      </c>
      <c r="C90" s="157"/>
      <c r="D90" s="157"/>
      <c r="E90" s="265">
        <f>E59+E69+E73+E77+E85+E81</f>
        <v>0</v>
      </c>
      <c r="F90" s="265">
        <f>F59+F69+F73+F77+F85+F81</f>
        <v>0</v>
      </c>
      <c r="G90" s="265">
        <f t="shared" ref="G90" si="44">F90-E90</f>
        <v>0</v>
      </c>
      <c r="H90" s="265" t="e">
        <f t="shared" ref="H90" si="45">G90/E90</f>
        <v>#DIV/0!</v>
      </c>
      <c r="I90" s="265">
        <f>I59+I69+I73+I77+I85+I81</f>
        <v>0</v>
      </c>
      <c r="J90" s="265">
        <f t="shared" ref="J90" si="46">I90-F90</f>
        <v>0</v>
      </c>
      <c r="K90" s="266" t="e">
        <f t="shared" ref="K90" si="47">J90/F90</f>
        <v>#DIV/0!</v>
      </c>
    </row>
    <row r="91" spans="2:11" x14ac:dyDescent="0.2">
      <c r="E91" s="267"/>
      <c r="F91" s="267"/>
      <c r="G91" s="267"/>
      <c r="H91" s="267"/>
      <c r="I91" s="267"/>
      <c r="J91" s="267"/>
      <c r="K91" s="268"/>
    </row>
    <row r="92" spans="2:11" ht="21.75" customHeight="1" x14ac:dyDescent="0.2">
      <c r="B92" s="156" t="s">
        <v>515</v>
      </c>
      <c r="C92" s="157"/>
      <c r="D92" s="157"/>
      <c r="E92" s="265">
        <f>+E54+E90</f>
        <v>0</v>
      </c>
      <c r="F92" s="265">
        <f>+F54+F90</f>
        <v>0</v>
      </c>
      <c r="G92" s="265">
        <f t="shared" ref="G92" si="48">F92-E92</f>
        <v>0</v>
      </c>
      <c r="H92" s="265" t="e">
        <f t="shared" ref="H92" si="49">G92/E92</f>
        <v>#DIV/0!</v>
      </c>
      <c r="I92" s="265">
        <f>+I54+I90</f>
        <v>0</v>
      </c>
      <c r="J92" s="265">
        <f t="shared" ref="J92" si="50">I92-F92</f>
        <v>0</v>
      </c>
      <c r="K92" s="266" t="e">
        <f t="shared" ref="K92" si="51">J92/F92</f>
        <v>#DIV/0!</v>
      </c>
    </row>
  </sheetData>
  <mergeCells count="7">
    <mergeCell ref="C74:D74"/>
    <mergeCell ref="C78:D78"/>
    <mergeCell ref="C70:D70"/>
    <mergeCell ref="C82:D82"/>
    <mergeCell ref="C71:D71"/>
    <mergeCell ref="C75:D75"/>
    <mergeCell ref="C79:D79"/>
  </mergeCells>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03"/>
  <sheetViews>
    <sheetView zoomScaleNormal="100" workbookViewId="0">
      <selection activeCell="C111" sqref="C111"/>
    </sheetView>
  </sheetViews>
  <sheetFormatPr baseColWidth="10" defaultRowHeight="11.25" x14ac:dyDescent="0.2"/>
  <cols>
    <col min="1" max="1" width="8.28515625" style="81" customWidth="1"/>
    <col min="2" max="2" width="11.42578125" style="11"/>
    <col min="3" max="3" width="5.140625" style="11" customWidth="1"/>
    <col min="4" max="4" width="3" style="70" customWidth="1"/>
    <col min="5" max="12" width="11.42578125" style="11"/>
    <col min="13" max="13" width="14.5703125" style="11" customWidth="1"/>
    <col min="14" max="16384" width="11.42578125" style="11"/>
  </cols>
  <sheetData>
    <row r="2" spans="1:16" ht="12.75" x14ac:dyDescent="0.2">
      <c r="A2" s="88" t="s">
        <v>364</v>
      </c>
    </row>
    <row r="4" spans="1:16" x14ac:dyDescent="0.2">
      <c r="B4" s="99" t="s">
        <v>360</v>
      </c>
      <c r="C4" s="99"/>
      <c r="D4" s="100" t="s">
        <v>361</v>
      </c>
      <c r="E4" s="99"/>
      <c r="F4" s="99"/>
      <c r="G4" s="99"/>
      <c r="H4" s="99"/>
      <c r="I4" s="99"/>
      <c r="J4" s="99"/>
      <c r="K4" s="99"/>
      <c r="L4" s="99"/>
      <c r="M4" s="99"/>
      <c r="N4" s="99"/>
      <c r="O4" s="99"/>
      <c r="P4" s="99"/>
    </row>
    <row r="5" spans="1:16" x14ac:dyDescent="0.2">
      <c r="B5" s="14"/>
      <c r="C5" s="14"/>
      <c r="D5" s="70" t="s">
        <v>50</v>
      </c>
      <c r="E5" s="11" t="s">
        <v>358</v>
      </c>
      <c r="F5" s="14"/>
      <c r="G5" s="14"/>
      <c r="H5" s="14"/>
      <c r="I5" s="14"/>
      <c r="J5" s="14"/>
      <c r="K5" s="14"/>
      <c r="L5" s="14"/>
      <c r="M5" s="14"/>
      <c r="N5" s="14"/>
      <c r="O5" s="14"/>
      <c r="P5" s="14"/>
    </row>
    <row r="6" spans="1:16" x14ac:dyDescent="0.2">
      <c r="B6" s="14"/>
      <c r="C6" s="14"/>
      <c r="D6" s="70" t="s">
        <v>38</v>
      </c>
      <c r="E6" s="11" t="s">
        <v>359</v>
      </c>
      <c r="F6" s="14"/>
      <c r="G6" s="14"/>
      <c r="H6" s="14"/>
      <c r="I6" s="14"/>
      <c r="J6" s="14"/>
      <c r="K6" s="14"/>
      <c r="L6" s="14"/>
      <c r="M6" s="14"/>
      <c r="N6" s="14"/>
      <c r="O6" s="14"/>
      <c r="P6" s="14"/>
    </row>
    <row r="7" spans="1:16" x14ac:dyDescent="0.2">
      <c r="B7" s="14"/>
      <c r="C7" s="14"/>
      <c r="D7" s="70" t="s">
        <v>22</v>
      </c>
      <c r="E7" s="11" t="s">
        <v>362</v>
      </c>
      <c r="F7" s="14"/>
      <c r="G7" s="14"/>
      <c r="H7" s="14"/>
      <c r="I7" s="14"/>
      <c r="J7" s="14"/>
      <c r="K7" s="14"/>
      <c r="L7" s="14"/>
      <c r="M7" s="14"/>
      <c r="N7" s="14"/>
      <c r="O7" s="14"/>
      <c r="P7" s="14"/>
    </row>
    <row r="8" spans="1:16" x14ac:dyDescent="0.2">
      <c r="B8" s="14"/>
      <c r="C8" s="14"/>
      <c r="D8" s="70" t="s">
        <v>53</v>
      </c>
      <c r="E8" s="11" t="s">
        <v>363</v>
      </c>
      <c r="F8" s="14"/>
      <c r="G8" s="14"/>
      <c r="H8" s="14"/>
      <c r="I8" s="14"/>
      <c r="J8" s="14"/>
      <c r="K8" s="14"/>
      <c r="L8" s="14"/>
      <c r="M8" s="14"/>
      <c r="N8" s="14"/>
      <c r="O8" s="14"/>
      <c r="P8" s="14"/>
    </row>
    <row r="10" spans="1:16" s="89" customFormat="1" ht="12.75" x14ac:dyDescent="0.2">
      <c r="A10" s="97" t="s">
        <v>314</v>
      </c>
      <c r="B10" s="88" t="s">
        <v>294</v>
      </c>
      <c r="C10" s="88"/>
      <c r="D10" s="101"/>
      <c r="E10" s="88"/>
      <c r="F10" s="88"/>
      <c r="G10" s="88"/>
      <c r="H10" s="88"/>
      <c r="I10" s="88"/>
    </row>
    <row r="12" spans="1:16" s="14" customFormat="1" x14ac:dyDescent="0.2">
      <c r="A12" s="81"/>
      <c r="B12" s="43" t="s">
        <v>139</v>
      </c>
      <c r="C12" s="43" t="s">
        <v>140</v>
      </c>
      <c r="D12" s="69"/>
      <c r="E12" s="43"/>
      <c r="F12" s="43"/>
      <c r="G12" s="43"/>
      <c r="H12" s="43"/>
      <c r="I12" s="43"/>
      <c r="J12" s="43"/>
      <c r="K12" s="43"/>
      <c r="L12" s="43"/>
      <c r="M12" s="43"/>
      <c r="N12" s="43"/>
      <c r="O12" s="43"/>
      <c r="P12" s="43"/>
    </row>
    <row r="14" spans="1:16" s="14" customFormat="1" x14ac:dyDescent="0.2">
      <c r="A14" s="81"/>
      <c r="C14" s="14" t="s">
        <v>141</v>
      </c>
      <c r="D14" s="68" t="s">
        <v>142</v>
      </c>
    </row>
    <row r="15" spans="1:16" x14ac:dyDescent="0.2">
      <c r="D15" s="70" t="s">
        <v>143</v>
      </c>
      <c r="E15" s="11" t="s">
        <v>20</v>
      </c>
    </row>
    <row r="17" spans="1:5" s="14" customFormat="1" x14ac:dyDescent="0.2">
      <c r="A17" s="81"/>
      <c r="C17" s="14" t="s">
        <v>145</v>
      </c>
      <c r="D17" s="68" t="s">
        <v>144</v>
      </c>
    </row>
    <row r="18" spans="1:5" x14ac:dyDescent="0.2">
      <c r="D18" s="70" t="s">
        <v>38</v>
      </c>
      <c r="E18" s="11" t="s">
        <v>18</v>
      </c>
    </row>
    <row r="20" spans="1:5" s="14" customFormat="1" x14ac:dyDescent="0.2">
      <c r="A20" s="81"/>
      <c r="C20" s="14" t="s">
        <v>146</v>
      </c>
      <c r="D20" s="68" t="s">
        <v>147</v>
      </c>
    </row>
    <row r="21" spans="1:5" x14ac:dyDescent="0.2">
      <c r="D21" s="70" t="s">
        <v>22</v>
      </c>
      <c r="E21" s="11" t="s">
        <v>446</v>
      </c>
    </row>
    <row r="22" spans="1:5" x14ac:dyDescent="0.2">
      <c r="D22" s="70" t="s">
        <v>53</v>
      </c>
      <c r="E22" s="11" t="s">
        <v>11</v>
      </c>
    </row>
    <row r="23" spans="1:5" x14ac:dyDescent="0.2">
      <c r="D23" s="70" t="s">
        <v>54</v>
      </c>
      <c r="E23" s="11" t="s">
        <v>6</v>
      </c>
    </row>
    <row r="24" spans="1:5" x14ac:dyDescent="0.2">
      <c r="D24" s="70" t="s">
        <v>55</v>
      </c>
      <c r="E24" s="11" t="s">
        <v>4</v>
      </c>
    </row>
    <row r="26" spans="1:5" s="14" customFormat="1" x14ac:dyDescent="0.2">
      <c r="A26" s="81"/>
      <c r="C26" s="14" t="s">
        <v>148</v>
      </c>
      <c r="D26" s="68" t="s">
        <v>149</v>
      </c>
    </row>
    <row r="27" spans="1:5" x14ac:dyDescent="0.2">
      <c r="D27" s="70" t="s">
        <v>56</v>
      </c>
      <c r="E27" s="11" t="s">
        <v>85</v>
      </c>
    </row>
    <row r="29" spans="1:5" s="14" customFormat="1" x14ac:dyDescent="0.2">
      <c r="A29" s="81"/>
      <c r="C29" s="14" t="s">
        <v>150</v>
      </c>
      <c r="D29" s="68" t="s">
        <v>151</v>
      </c>
    </row>
    <row r="30" spans="1:5" x14ac:dyDescent="0.2">
      <c r="D30" s="70" t="s">
        <v>69</v>
      </c>
      <c r="E30" s="11" t="s">
        <v>120</v>
      </c>
    </row>
    <row r="31" spans="1:5" x14ac:dyDescent="0.2">
      <c r="D31" s="70" t="s">
        <v>117</v>
      </c>
      <c r="E31" s="11" t="s">
        <v>121</v>
      </c>
    </row>
    <row r="32" spans="1:5" x14ac:dyDescent="0.2">
      <c r="D32" s="70" t="s">
        <v>118</v>
      </c>
      <c r="E32" s="11" t="s">
        <v>122</v>
      </c>
    </row>
    <row r="33" spans="1:16" x14ac:dyDescent="0.2">
      <c r="D33" s="70" t="s">
        <v>119</v>
      </c>
      <c r="E33" s="11" t="s">
        <v>123</v>
      </c>
    </row>
    <row r="34" spans="1:16" x14ac:dyDescent="0.2">
      <c r="D34" s="70" t="s">
        <v>134</v>
      </c>
      <c r="E34" s="11" t="s">
        <v>130</v>
      </c>
    </row>
    <row r="36" spans="1:16" s="14" customFormat="1" x14ac:dyDescent="0.2">
      <c r="A36" s="81"/>
      <c r="C36" s="14" t="s">
        <v>152</v>
      </c>
      <c r="D36" s="68" t="s">
        <v>70</v>
      </c>
    </row>
    <row r="37" spans="1:16" x14ac:dyDescent="0.2">
      <c r="E37" s="11" t="s">
        <v>68</v>
      </c>
    </row>
    <row r="38" spans="1:16" x14ac:dyDescent="0.2">
      <c r="E38" s="11" t="s">
        <v>138</v>
      </c>
    </row>
    <row r="39" spans="1:16" x14ac:dyDescent="0.2">
      <c r="E39" s="11" t="s">
        <v>137</v>
      </c>
    </row>
    <row r="41" spans="1:16" s="14" customFormat="1" x14ac:dyDescent="0.2">
      <c r="A41" s="81"/>
      <c r="B41" s="56" t="s">
        <v>153</v>
      </c>
      <c r="C41" s="56" t="s">
        <v>154</v>
      </c>
      <c r="D41" s="71"/>
      <c r="E41" s="56"/>
      <c r="F41" s="56"/>
      <c r="G41" s="56"/>
      <c r="H41" s="56"/>
      <c r="I41" s="56"/>
      <c r="J41" s="56"/>
      <c r="K41" s="56"/>
      <c r="L41" s="56"/>
      <c r="M41" s="56"/>
      <c r="N41" s="56"/>
      <c r="O41" s="56"/>
      <c r="P41" s="56"/>
    </row>
    <row r="43" spans="1:16" x14ac:dyDescent="0.2">
      <c r="C43" s="14" t="s">
        <v>289</v>
      </c>
      <c r="D43" s="68" t="s">
        <v>290</v>
      </c>
      <c r="E43" s="14"/>
    </row>
    <row r="44" spans="1:16" x14ac:dyDescent="0.2">
      <c r="D44" s="70" t="s">
        <v>50</v>
      </c>
      <c r="E44" s="11" t="s">
        <v>173</v>
      </c>
    </row>
    <row r="45" spans="1:16" x14ac:dyDescent="0.2">
      <c r="D45" s="70" t="s">
        <v>38</v>
      </c>
      <c r="E45" s="11" t="s">
        <v>179</v>
      </c>
    </row>
    <row r="46" spans="1:16" x14ac:dyDescent="0.2">
      <c r="D46" s="70" t="s">
        <v>22</v>
      </c>
      <c r="E46" s="11" t="s">
        <v>196</v>
      </c>
    </row>
    <row r="47" spans="1:16" x14ac:dyDescent="0.2">
      <c r="D47" s="70" t="s">
        <v>53</v>
      </c>
      <c r="E47" s="11" t="s">
        <v>208</v>
      </c>
    </row>
    <row r="48" spans="1:16" x14ac:dyDescent="0.2">
      <c r="D48" s="70" t="s">
        <v>54</v>
      </c>
      <c r="E48" s="11" t="s">
        <v>219</v>
      </c>
    </row>
    <row r="50" spans="1:16" s="14" customFormat="1" x14ac:dyDescent="0.2">
      <c r="A50" s="81"/>
      <c r="C50" s="14" t="s">
        <v>291</v>
      </c>
      <c r="D50" s="68" t="s">
        <v>292</v>
      </c>
    </row>
    <row r="51" spans="1:16" x14ac:dyDescent="0.2">
      <c r="D51" s="70" t="s">
        <v>55</v>
      </c>
      <c r="E51" s="11" t="s">
        <v>238</v>
      </c>
    </row>
    <row r="52" spans="1:16" x14ac:dyDescent="0.2">
      <c r="D52" s="70" t="s">
        <v>56</v>
      </c>
      <c r="E52" s="11" t="s">
        <v>259</v>
      </c>
    </row>
    <row r="54" spans="1:16" x14ac:dyDescent="0.2">
      <c r="C54" s="14" t="s">
        <v>293</v>
      </c>
      <c r="D54" s="68" t="s">
        <v>292</v>
      </c>
      <c r="E54" s="14"/>
    </row>
    <row r="55" spans="1:16" x14ac:dyDescent="0.2">
      <c r="D55" s="70" t="s">
        <v>69</v>
      </c>
      <c r="E55" s="11" t="s">
        <v>288</v>
      </c>
    </row>
    <row r="56" spans="1:16" x14ac:dyDescent="0.2">
      <c r="D56" s="70" t="s">
        <v>117</v>
      </c>
      <c r="E56" s="11" t="s">
        <v>455</v>
      </c>
    </row>
    <row r="58" spans="1:16" ht="13.5" customHeight="1" x14ac:dyDescent="0.2"/>
    <row r="59" spans="1:16" s="89" customFormat="1" ht="12.75" x14ac:dyDescent="0.2">
      <c r="A59" s="97" t="s">
        <v>315</v>
      </c>
      <c r="B59" s="88" t="s">
        <v>317</v>
      </c>
      <c r="D59" s="102"/>
    </row>
    <row r="61" spans="1:16" s="14" customFormat="1" x14ac:dyDescent="0.2">
      <c r="A61" s="81"/>
      <c r="B61" s="64" t="s">
        <v>155</v>
      </c>
      <c r="C61" s="64" t="s">
        <v>157</v>
      </c>
      <c r="D61" s="72"/>
      <c r="E61" s="64"/>
      <c r="F61" s="64"/>
      <c r="G61" s="64"/>
      <c r="H61" s="64"/>
      <c r="I61" s="64"/>
      <c r="J61" s="64"/>
      <c r="K61" s="64"/>
      <c r="L61" s="64"/>
      <c r="M61" s="64"/>
      <c r="N61" s="64"/>
      <c r="O61" s="64"/>
      <c r="P61" s="64"/>
    </row>
    <row r="62" spans="1:16" x14ac:dyDescent="0.2">
      <c r="D62" s="70" t="s">
        <v>50</v>
      </c>
      <c r="E62" s="11" t="s">
        <v>308</v>
      </c>
    </row>
    <row r="63" spans="1:16" x14ac:dyDescent="0.2">
      <c r="D63" s="70" t="s">
        <v>38</v>
      </c>
      <c r="E63" s="11" t="s">
        <v>381</v>
      </c>
    </row>
    <row r="64" spans="1:16" x14ac:dyDescent="0.2">
      <c r="D64" s="70" t="s">
        <v>22</v>
      </c>
      <c r="E64" s="11" t="s">
        <v>309</v>
      </c>
    </row>
    <row r="65" spans="1:16" x14ac:dyDescent="0.2">
      <c r="D65" s="70" t="s">
        <v>53</v>
      </c>
      <c r="E65" s="11" t="s">
        <v>306</v>
      </c>
    </row>
    <row r="67" spans="1:16" s="14" customFormat="1" x14ac:dyDescent="0.2">
      <c r="A67" s="81"/>
      <c r="B67" s="65" t="s">
        <v>156</v>
      </c>
      <c r="C67" s="65" t="s">
        <v>158</v>
      </c>
      <c r="D67" s="73"/>
      <c r="E67" s="65"/>
      <c r="F67" s="65"/>
      <c r="G67" s="65"/>
      <c r="H67" s="65"/>
      <c r="I67" s="65"/>
      <c r="J67" s="65"/>
      <c r="K67" s="65"/>
      <c r="L67" s="65"/>
      <c r="M67" s="65"/>
      <c r="N67" s="65"/>
      <c r="O67" s="65"/>
      <c r="P67" s="65"/>
    </row>
    <row r="68" spans="1:16" x14ac:dyDescent="0.2">
      <c r="D68" s="70" t="s">
        <v>50</v>
      </c>
      <c r="E68" s="11" t="s">
        <v>304</v>
      </c>
    </row>
    <row r="69" spans="1:16" x14ac:dyDescent="0.2">
      <c r="D69" s="70" t="s">
        <v>38</v>
      </c>
      <c r="E69" s="11" t="s">
        <v>313</v>
      </c>
    </row>
    <row r="70" spans="1:16" x14ac:dyDescent="0.2">
      <c r="D70" s="70" t="s">
        <v>22</v>
      </c>
      <c r="E70" s="11" t="s">
        <v>305</v>
      </c>
    </row>
    <row r="71" spans="1:16" x14ac:dyDescent="0.2">
      <c r="D71" s="70" t="s">
        <v>53</v>
      </c>
      <c r="E71" s="11" t="s">
        <v>307</v>
      </c>
    </row>
    <row r="74" spans="1:16" s="89" customFormat="1" ht="12.75" x14ac:dyDescent="0.2">
      <c r="A74" s="97" t="s">
        <v>316</v>
      </c>
      <c r="B74" s="88" t="s">
        <v>338</v>
      </c>
      <c r="D74" s="102"/>
    </row>
    <row r="75" spans="1:16" s="14" customFormat="1" x14ac:dyDescent="0.2">
      <c r="A75" s="81"/>
      <c r="D75" s="68"/>
    </row>
    <row r="76" spans="1:16" s="14" customFormat="1" x14ac:dyDescent="0.2">
      <c r="A76" s="81"/>
      <c r="B76" s="66" t="s">
        <v>159</v>
      </c>
      <c r="C76" s="66" t="s">
        <v>318</v>
      </c>
      <c r="D76" s="74"/>
      <c r="E76" s="66"/>
      <c r="F76" s="66"/>
      <c r="G76" s="66"/>
      <c r="H76" s="66"/>
      <c r="I76" s="66"/>
      <c r="J76" s="66"/>
      <c r="K76" s="66"/>
      <c r="L76" s="66"/>
      <c r="M76" s="66"/>
      <c r="N76" s="66"/>
      <c r="O76" s="66"/>
      <c r="P76" s="66"/>
    </row>
    <row r="77" spans="1:16" x14ac:dyDescent="0.2">
      <c r="D77" s="70" t="s">
        <v>50</v>
      </c>
      <c r="E77" s="11" t="s">
        <v>382</v>
      </c>
    </row>
    <row r="78" spans="1:16" x14ac:dyDescent="0.2">
      <c r="D78" s="70" t="s">
        <v>38</v>
      </c>
      <c r="E78" s="11" t="s">
        <v>335</v>
      </c>
    </row>
    <row r="79" spans="1:16" x14ac:dyDescent="0.2">
      <c r="D79" s="70" t="s">
        <v>22</v>
      </c>
      <c r="E79" s="11" t="s">
        <v>383</v>
      </c>
    </row>
    <row r="82" spans="1:16" s="88" customFormat="1" ht="12.75" x14ac:dyDescent="0.2">
      <c r="A82" s="97" t="s">
        <v>336</v>
      </c>
      <c r="B82" s="88" t="s">
        <v>337</v>
      </c>
      <c r="D82" s="101"/>
    </row>
    <row r="84" spans="1:16" s="14" customFormat="1" x14ac:dyDescent="0.2">
      <c r="A84" s="81"/>
      <c r="B84" s="67" t="s">
        <v>160</v>
      </c>
      <c r="C84" s="67" t="s">
        <v>161</v>
      </c>
      <c r="D84" s="75"/>
      <c r="E84" s="67"/>
      <c r="F84" s="67"/>
      <c r="G84" s="67"/>
      <c r="H84" s="67"/>
      <c r="I84" s="67"/>
      <c r="J84" s="67"/>
      <c r="K84" s="67"/>
      <c r="L84" s="67"/>
      <c r="M84" s="67"/>
      <c r="N84" s="67"/>
      <c r="O84" s="67"/>
      <c r="P84" s="67"/>
    </row>
    <row r="85" spans="1:16" s="14" customFormat="1" x14ac:dyDescent="0.2">
      <c r="A85" s="81"/>
      <c r="D85" s="70" t="s">
        <v>50</v>
      </c>
      <c r="E85" s="11" t="s">
        <v>341</v>
      </c>
    </row>
    <row r="86" spans="1:16" s="14" customFormat="1" x14ac:dyDescent="0.2">
      <c r="A86" s="81"/>
      <c r="D86" s="80" t="s">
        <v>38</v>
      </c>
      <c r="E86" s="80" t="s">
        <v>343</v>
      </c>
    </row>
    <row r="87" spans="1:16" s="14" customFormat="1" x14ac:dyDescent="0.2">
      <c r="A87" s="81"/>
      <c r="D87" s="68"/>
    </row>
    <row r="88" spans="1:16" s="14" customFormat="1" x14ac:dyDescent="0.2">
      <c r="A88" s="81"/>
      <c r="D88" s="68"/>
    </row>
    <row r="89" spans="1:16" ht="12.75" x14ac:dyDescent="0.2">
      <c r="A89" s="97" t="s">
        <v>344</v>
      </c>
      <c r="B89" s="88" t="s">
        <v>345</v>
      </c>
      <c r="C89" s="88"/>
      <c r="D89" s="101"/>
      <c r="E89" s="88"/>
      <c r="F89" s="88"/>
      <c r="G89" s="88"/>
      <c r="H89" s="88"/>
      <c r="I89" s="88"/>
      <c r="J89" s="88"/>
      <c r="K89" s="88"/>
      <c r="L89" s="88"/>
    </row>
    <row r="91" spans="1:16" x14ac:dyDescent="0.2">
      <c r="B91" s="140" t="s">
        <v>552</v>
      </c>
      <c r="C91" s="140" t="s">
        <v>554</v>
      </c>
      <c r="D91" s="76"/>
      <c r="E91" s="42"/>
      <c r="F91" s="42"/>
      <c r="G91" s="42"/>
      <c r="H91" s="42"/>
      <c r="I91" s="42"/>
      <c r="J91" s="42"/>
      <c r="K91" s="42"/>
      <c r="L91" s="42"/>
      <c r="M91" s="42"/>
      <c r="N91" s="42"/>
      <c r="O91" s="42"/>
      <c r="P91" s="42"/>
    </row>
    <row r="92" spans="1:16" x14ac:dyDescent="0.2">
      <c r="D92" s="70" t="s">
        <v>50</v>
      </c>
      <c r="E92" s="11" t="s">
        <v>534</v>
      </c>
    </row>
    <row r="93" spans="1:16" x14ac:dyDescent="0.2">
      <c r="D93" s="70" t="s">
        <v>38</v>
      </c>
      <c r="E93" s="11" t="s">
        <v>535</v>
      </c>
    </row>
    <row r="94" spans="1:16" x14ac:dyDescent="0.2">
      <c r="D94" s="70" t="s">
        <v>22</v>
      </c>
      <c r="E94" s="11" t="s">
        <v>536</v>
      </c>
    </row>
    <row r="95" spans="1:16" x14ac:dyDescent="0.2">
      <c r="D95" s="70" t="s">
        <v>53</v>
      </c>
      <c r="E95" s="11" t="s">
        <v>537</v>
      </c>
    </row>
    <row r="96" spans="1:16" x14ac:dyDescent="0.2">
      <c r="D96" s="70" t="s">
        <v>54</v>
      </c>
      <c r="E96" s="11" t="s">
        <v>508</v>
      </c>
    </row>
    <row r="97" spans="1:16" x14ac:dyDescent="0.2">
      <c r="D97" s="70" t="s">
        <v>55</v>
      </c>
      <c r="E97" s="11" t="s">
        <v>509</v>
      </c>
    </row>
    <row r="98" spans="1:16" x14ac:dyDescent="0.2">
      <c r="D98" s="70" t="s">
        <v>56</v>
      </c>
      <c r="E98" s="11" t="s">
        <v>510</v>
      </c>
    </row>
    <row r="99" spans="1:16" x14ac:dyDescent="0.2">
      <c r="E99" s="14"/>
    </row>
    <row r="100" spans="1:16" x14ac:dyDescent="0.2">
      <c r="B100" s="140" t="s">
        <v>553</v>
      </c>
      <c r="C100" s="140" t="s">
        <v>162</v>
      </c>
      <c r="D100" s="180"/>
      <c r="E100" s="42"/>
      <c r="F100" s="42"/>
      <c r="G100" s="42"/>
      <c r="H100" s="42"/>
      <c r="I100" s="42"/>
      <c r="J100" s="42"/>
      <c r="K100" s="42"/>
      <c r="L100" s="42"/>
      <c r="M100" s="42"/>
      <c r="N100" s="42"/>
      <c r="O100" s="42"/>
      <c r="P100" s="42"/>
    </row>
    <row r="103" spans="1:16" ht="12.75" x14ac:dyDescent="0.2">
      <c r="A103" s="97" t="s">
        <v>462</v>
      </c>
      <c r="B103" s="88" t="s">
        <v>640</v>
      </c>
      <c r="C103" s="88"/>
    </row>
  </sheetData>
  <pageMargins left="0.7" right="0.7" top="0.75" bottom="0.75" header="0.3" footer="0.3"/>
  <pageSetup paperSize="9" scale="78" fitToHeight="2"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L18"/>
  <sheetViews>
    <sheetView zoomScaleNormal="100" workbookViewId="0">
      <selection activeCell="D5" sqref="D5"/>
    </sheetView>
  </sheetViews>
  <sheetFormatPr baseColWidth="10" defaultRowHeight="11.25" x14ac:dyDescent="0.2"/>
  <cols>
    <col min="1" max="1" width="11.42578125" style="22"/>
    <col min="2" max="2" width="5.28515625" style="11" customWidth="1"/>
    <col min="3" max="3" width="11.42578125" style="11"/>
    <col min="4" max="4" width="18.5703125" style="11" customWidth="1"/>
    <col min="5" max="5" width="49.28515625" style="11" customWidth="1"/>
    <col min="6" max="16384" width="11.42578125" style="11"/>
  </cols>
  <sheetData>
    <row r="2" spans="1:12" s="106" customFormat="1" ht="12.75" x14ac:dyDescent="0.2">
      <c r="A2" s="104" t="s">
        <v>368</v>
      </c>
      <c r="B2" s="104"/>
      <c r="C2" s="104"/>
      <c r="D2" s="104"/>
      <c r="E2" s="105"/>
      <c r="G2" s="240" t="s">
        <v>584</v>
      </c>
      <c r="J2" s="240" t="s">
        <v>585</v>
      </c>
      <c r="K2" s="240" t="s">
        <v>602</v>
      </c>
      <c r="L2" s="240"/>
    </row>
    <row r="3" spans="1:12" x14ac:dyDescent="0.2">
      <c r="A3" s="11"/>
      <c r="F3" s="12" t="str">
        <f>'Page de garde'!$G$11</f>
        <v>Réalité 2017</v>
      </c>
      <c r="G3" s="12" t="str">
        <f>'Page de garde'!$G$12</f>
        <v>Réalité 2018</v>
      </c>
      <c r="H3" s="12" t="s">
        <v>52</v>
      </c>
      <c r="I3" s="12" t="s">
        <v>51</v>
      </c>
      <c r="J3" s="12" t="str">
        <f>'Page de garde'!$G$13</f>
        <v>Budget 2018</v>
      </c>
      <c r="K3" s="12" t="s">
        <v>52</v>
      </c>
      <c r="L3" s="12" t="s">
        <v>51</v>
      </c>
    </row>
    <row r="5" spans="1:12" x14ac:dyDescent="0.2">
      <c r="A5" s="13" t="s">
        <v>50</v>
      </c>
      <c r="B5" s="14" t="s">
        <v>459</v>
      </c>
      <c r="C5" s="14"/>
      <c r="D5" s="14"/>
      <c r="E5" s="14"/>
      <c r="F5" s="18">
        <f>+F6+F7</f>
        <v>0</v>
      </c>
      <c r="G5" s="18">
        <f t="shared" ref="G5:J5" si="0">+G6+G7</f>
        <v>0</v>
      </c>
      <c r="H5" s="18">
        <f>G5-F5</f>
        <v>0</v>
      </c>
      <c r="I5" s="85" t="e">
        <f>H5/F5</f>
        <v>#DIV/0!</v>
      </c>
      <c r="J5" s="18">
        <f t="shared" si="0"/>
        <v>0</v>
      </c>
      <c r="K5" s="18">
        <f>J5-G5</f>
        <v>0</v>
      </c>
      <c r="L5" s="18" t="e">
        <f>K5/G5</f>
        <v>#DIV/0!</v>
      </c>
    </row>
    <row r="6" spans="1:12" x14ac:dyDescent="0.2">
      <c r="B6" s="11" t="s">
        <v>165</v>
      </c>
      <c r="C6" s="11" t="s">
        <v>357</v>
      </c>
      <c r="F6" s="9"/>
      <c r="G6" s="9"/>
      <c r="H6" s="9">
        <f>G6-F6</f>
        <v>0</v>
      </c>
      <c r="I6" s="16" t="e">
        <f t="shared" ref="I6:I7" si="1">H6/F6</f>
        <v>#DIV/0!</v>
      </c>
      <c r="J6" s="9"/>
      <c r="K6" s="9">
        <f t="shared" ref="K6:K7" si="2">J6-G6</f>
        <v>0</v>
      </c>
      <c r="L6" s="9" t="e">
        <f t="shared" ref="L6:L7" si="3">K6/G6</f>
        <v>#DIV/0!</v>
      </c>
    </row>
    <row r="7" spans="1:12" x14ac:dyDescent="0.2">
      <c r="B7" s="11" t="s">
        <v>171</v>
      </c>
      <c r="C7" s="11" t="s">
        <v>386</v>
      </c>
      <c r="F7" s="9"/>
      <c r="G7" s="9"/>
      <c r="H7" s="9">
        <f t="shared" ref="H7" si="4">G7-F7</f>
        <v>0</v>
      </c>
      <c r="I7" s="16" t="e">
        <f t="shared" si="1"/>
        <v>#DIV/0!</v>
      </c>
      <c r="J7" s="9"/>
      <c r="K7" s="9">
        <f t="shared" si="2"/>
        <v>0</v>
      </c>
      <c r="L7" s="9" t="e">
        <f t="shared" si="3"/>
        <v>#DIV/0!</v>
      </c>
    </row>
    <row r="9" spans="1:12" x14ac:dyDescent="0.2">
      <c r="B9" s="19" t="s">
        <v>639</v>
      </c>
    </row>
    <row r="11" spans="1:12" x14ac:dyDescent="0.2">
      <c r="A11" s="13" t="s">
        <v>38</v>
      </c>
      <c r="B11" s="14" t="s">
        <v>460</v>
      </c>
      <c r="C11" s="14"/>
      <c r="D11" s="14"/>
      <c r="E11" s="14"/>
      <c r="F11" s="18"/>
      <c r="G11" s="18"/>
      <c r="H11" s="18">
        <f>G11-F11</f>
        <v>0</v>
      </c>
      <c r="I11" s="85" t="e">
        <f>H11/F11</f>
        <v>#DIV/0!</v>
      </c>
      <c r="J11" s="18"/>
      <c r="K11" s="18">
        <f>J11-G11</f>
        <v>0</v>
      </c>
      <c r="L11" s="18" t="e">
        <f>K11/G11</f>
        <v>#DIV/0!</v>
      </c>
    </row>
    <row r="13" spans="1:12" x14ac:dyDescent="0.2">
      <c r="B13" s="19" t="s">
        <v>639</v>
      </c>
    </row>
    <row r="16" spans="1:12" x14ac:dyDescent="0.2">
      <c r="A16" s="13" t="s">
        <v>22</v>
      </c>
      <c r="B16" s="14" t="s">
        <v>384</v>
      </c>
      <c r="C16" s="14"/>
      <c r="D16" s="14"/>
      <c r="F16" s="18"/>
      <c r="G16" s="18"/>
      <c r="H16" s="18">
        <f>G16-F16</f>
        <v>0</v>
      </c>
      <c r="I16" s="85" t="e">
        <f>H16/F16</f>
        <v>#DIV/0!</v>
      </c>
      <c r="J16" s="18"/>
      <c r="K16" s="18">
        <f>J16-G16</f>
        <v>0</v>
      </c>
      <c r="L16" s="18" t="e">
        <f>K16/G16</f>
        <v>#DIV/0!</v>
      </c>
    </row>
    <row r="18" spans="1:12" x14ac:dyDescent="0.2">
      <c r="A18" s="13" t="s">
        <v>53</v>
      </c>
      <c r="B18" s="14" t="s">
        <v>385</v>
      </c>
      <c r="C18" s="14"/>
      <c r="D18" s="14"/>
      <c r="F18" s="18"/>
      <c r="G18" s="18"/>
      <c r="H18" s="18">
        <f>G18-F18</f>
        <v>0</v>
      </c>
      <c r="I18" s="85" t="e">
        <f>H18/F18</f>
        <v>#DIV/0!</v>
      </c>
      <c r="J18" s="18"/>
      <c r="K18" s="18">
        <f>J18-G18</f>
        <v>0</v>
      </c>
      <c r="L18" s="18" t="e">
        <f>K18/G18</f>
        <v>#DIV/0!</v>
      </c>
    </row>
  </sheetData>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63"/>
  <sheetViews>
    <sheetView zoomScaleNormal="100" workbookViewId="0">
      <selection activeCell="D36" sqref="D36"/>
    </sheetView>
  </sheetViews>
  <sheetFormatPr baseColWidth="10" defaultRowHeight="11.25" x14ac:dyDescent="0.2"/>
  <cols>
    <col min="1" max="1" width="11.42578125" style="11"/>
    <col min="2" max="2" width="4.7109375" style="11" customWidth="1"/>
    <col min="3" max="3" width="6.140625" style="11" customWidth="1"/>
    <col min="4" max="4" width="16.140625" style="11" customWidth="1"/>
    <col min="5" max="5" width="41.28515625" style="11" bestFit="1" customWidth="1"/>
    <col min="6" max="12" width="14.5703125" style="11" customWidth="1"/>
    <col min="13" max="16384" width="11.42578125" style="11"/>
  </cols>
  <sheetData>
    <row r="2" spans="1:12" ht="12.75" x14ac:dyDescent="0.2">
      <c r="A2" s="103" t="s">
        <v>369</v>
      </c>
      <c r="B2" s="103"/>
      <c r="C2" s="103"/>
      <c r="D2" s="103"/>
      <c r="E2" s="103"/>
      <c r="G2" s="240" t="s">
        <v>584</v>
      </c>
      <c r="H2" s="240"/>
      <c r="I2" s="240"/>
      <c r="J2" s="240" t="s">
        <v>585</v>
      </c>
      <c r="K2" s="240" t="s">
        <v>602</v>
      </c>
      <c r="L2" s="240"/>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4" spans="1:12" ht="12" thickBot="1" x14ac:dyDescent="0.25"/>
    <row r="5" spans="1:12" ht="12" thickBot="1" x14ac:dyDescent="0.25">
      <c r="A5" s="13" t="s">
        <v>50</v>
      </c>
      <c r="B5" s="14" t="s">
        <v>20</v>
      </c>
      <c r="C5" s="14"/>
      <c r="D5" s="14"/>
      <c r="E5" s="14"/>
      <c r="F5" s="15">
        <f>F6+F10+F11+F12+F13</f>
        <v>0</v>
      </c>
      <c r="G5" s="15">
        <f>G6+G10+G11+G12+G13</f>
        <v>0</v>
      </c>
      <c r="H5" s="15">
        <f>H6+H10+H11+H12+H13</f>
        <v>0</v>
      </c>
      <c r="I5" s="15" t="e">
        <f>H5/F5</f>
        <v>#DIV/0!</v>
      </c>
      <c r="J5" s="15">
        <f>J6+J10+J11+J12+J13</f>
        <v>0</v>
      </c>
      <c r="K5" s="15">
        <f>J5-G5</f>
        <v>0</v>
      </c>
      <c r="L5" s="15" t="e">
        <f>K5/G5</f>
        <v>#DIV/0!</v>
      </c>
    </row>
    <row r="6" spans="1:12" x14ac:dyDescent="0.2">
      <c r="B6" s="11" t="s">
        <v>49</v>
      </c>
      <c r="C6" s="11" t="s">
        <v>434</v>
      </c>
      <c r="F6" s="118">
        <f>F7+F8</f>
        <v>0</v>
      </c>
      <c r="G6" s="118">
        <f>G7+G8</f>
        <v>0</v>
      </c>
      <c r="H6" s="118">
        <f>H7+H8</f>
        <v>0</v>
      </c>
      <c r="I6" s="118" t="e">
        <f t="shared" ref="I6:I13" si="0">H6/F6</f>
        <v>#DIV/0!</v>
      </c>
      <c r="J6" s="118">
        <f>J7+J8</f>
        <v>0</v>
      </c>
      <c r="K6" s="118">
        <f t="shared" ref="K6:K13" si="1">J6-G6</f>
        <v>0</v>
      </c>
      <c r="L6" s="118" t="e">
        <f t="shared" ref="L6:L13" si="2">K6/G6</f>
        <v>#DIV/0!</v>
      </c>
    </row>
    <row r="7" spans="1:12" x14ac:dyDescent="0.2">
      <c r="C7" s="11" t="s">
        <v>48</v>
      </c>
      <c r="D7" s="11" t="s">
        <v>47</v>
      </c>
      <c r="F7" s="9"/>
      <c r="G7" s="9"/>
      <c r="H7" s="9">
        <f t="shared" ref="H7:H13" si="3">G7-F7</f>
        <v>0</v>
      </c>
      <c r="I7" s="9" t="e">
        <f t="shared" si="0"/>
        <v>#DIV/0!</v>
      </c>
      <c r="J7" s="9"/>
      <c r="K7" s="9">
        <f>J7-G7</f>
        <v>0</v>
      </c>
      <c r="L7" s="9" t="e">
        <f t="shared" si="2"/>
        <v>#DIV/0!</v>
      </c>
    </row>
    <row r="8" spans="1:12" x14ac:dyDescent="0.2">
      <c r="C8" s="11" t="s">
        <v>46</v>
      </c>
      <c r="D8" s="11" t="s">
        <v>45</v>
      </c>
      <c r="F8" s="9"/>
      <c r="G8" s="9"/>
      <c r="H8" s="9">
        <f t="shared" si="3"/>
        <v>0</v>
      </c>
      <c r="I8" s="9" t="e">
        <f t="shared" si="0"/>
        <v>#DIV/0!</v>
      </c>
      <c r="J8" s="9"/>
      <c r="K8" s="9">
        <f t="shared" si="1"/>
        <v>0</v>
      </c>
      <c r="L8" s="9" t="e">
        <f t="shared" si="2"/>
        <v>#DIV/0!</v>
      </c>
    </row>
    <row r="9" spans="1:12" x14ac:dyDescent="0.2">
      <c r="B9" s="11" t="s">
        <v>171</v>
      </c>
      <c r="C9" s="11" t="s">
        <v>467</v>
      </c>
      <c r="F9" s="119"/>
      <c r="G9" s="119"/>
      <c r="H9" s="119">
        <f>G9-F9</f>
        <v>0</v>
      </c>
      <c r="I9" s="119" t="e">
        <f t="shared" si="0"/>
        <v>#DIV/0!</v>
      </c>
      <c r="J9" s="119"/>
      <c r="K9" s="119">
        <f t="shared" si="1"/>
        <v>0</v>
      </c>
      <c r="L9" s="119" t="e">
        <f t="shared" si="2"/>
        <v>#DIV/0!</v>
      </c>
    </row>
    <row r="10" spans="1:12" x14ac:dyDescent="0.2">
      <c r="B10" s="11" t="s">
        <v>43</v>
      </c>
      <c r="C10" s="11" t="s">
        <v>44</v>
      </c>
      <c r="F10" s="119"/>
      <c r="G10" s="119"/>
      <c r="H10" s="119">
        <f t="shared" si="3"/>
        <v>0</v>
      </c>
      <c r="I10" s="119" t="e">
        <f t="shared" si="0"/>
        <v>#DIV/0!</v>
      </c>
      <c r="J10" s="119"/>
      <c r="K10" s="119">
        <f t="shared" si="1"/>
        <v>0</v>
      </c>
      <c r="L10" s="119" t="e">
        <f t="shared" si="2"/>
        <v>#DIV/0!</v>
      </c>
    </row>
    <row r="11" spans="1:12" x14ac:dyDescent="0.2">
      <c r="B11" s="11" t="s">
        <v>41</v>
      </c>
      <c r="C11" s="11" t="s">
        <v>42</v>
      </c>
      <c r="F11" s="119"/>
      <c r="G11" s="119"/>
      <c r="H11" s="119">
        <f t="shared" si="3"/>
        <v>0</v>
      </c>
      <c r="I11" s="119" t="e">
        <f t="shared" si="0"/>
        <v>#DIV/0!</v>
      </c>
      <c r="J11" s="119"/>
      <c r="K11" s="119">
        <f t="shared" si="1"/>
        <v>0</v>
      </c>
      <c r="L11" s="119" t="e">
        <f t="shared" si="2"/>
        <v>#DIV/0!</v>
      </c>
    </row>
    <row r="12" spans="1:12" x14ac:dyDescent="0.2">
      <c r="B12" s="11" t="s">
        <v>39</v>
      </c>
      <c r="C12" s="11" t="s">
        <v>40</v>
      </c>
      <c r="F12" s="119"/>
      <c r="G12" s="119"/>
      <c r="H12" s="119">
        <f t="shared" si="3"/>
        <v>0</v>
      </c>
      <c r="I12" s="119" t="e">
        <f t="shared" si="0"/>
        <v>#DIV/0!</v>
      </c>
      <c r="J12" s="119"/>
      <c r="K12" s="119">
        <f t="shared" si="1"/>
        <v>0</v>
      </c>
      <c r="L12" s="119" t="e">
        <f t="shared" si="2"/>
        <v>#DIV/0!</v>
      </c>
    </row>
    <row r="13" spans="1:12" x14ac:dyDescent="0.2">
      <c r="B13" s="11" t="s">
        <v>431</v>
      </c>
      <c r="C13" s="11" t="s">
        <v>403</v>
      </c>
      <c r="F13" s="119"/>
      <c r="G13" s="119"/>
      <c r="H13" s="119">
        <f t="shared" si="3"/>
        <v>0</v>
      </c>
      <c r="I13" s="119" t="e">
        <f t="shared" si="0"/>
        <v>#DIV/0!</v>
      </c>
      <c r="J13" s="119"/>
      <c r="K13" s="119">
        <f t="shared" si="1"/>
        <v>0</v>
      </c>
      <c r="L13" s="119" t="e">
        <f t="shared" si="2"/>
        <v>#DIV/0!</v>
      </c>
    </row>
    <row r="17" spans="2:12" x14ac:dyDescent="0.2">
      <c r="B17" s="14" t="s">
        <v>433</v>
      </c>
    </row>
    <row r="18" spans="2:12" x14ac:dyDescent="0.2">
      <c r="C18" s="11" t="s">
        <v>16</v>
      </c>
      <c r="F18" s="9"/>
      <c r="G18" s="9"/>
      <c r="H18" s="9">
        <f>G18-F18</f>
        <v>0</v>
      </c>
      <c r="I18" s="16" t="e">
        <f t="shared" ref="I18:I20" si="4">H18/F18</f>
        <v>#DIV/0!</v>
      </c>
      <c r="J18" s="9"/>
      <c r="K18" s="9">
        <f>J18-G18</f>
        <v>0</v>
      </c>
      <c r="L18" s="16" t="e">
        <f>K18/G18</f>
        <v>#DIV/0!</v>
      </c>
    </row>
    <row r="19" spans="2:12" x14ac:dyDescent="0.2">
      <c r="C19" s="11" t="s">
        <v>432</v>
      </c>
      <c r="F19" s="9"/>
      <c r="G19" s="9"/>
      <c r="H19" s="9">
        <f t="shared" ref="H19:H20" si="5">G19-F19</f>
        <v>0</v>
      </c>
      <c r="I19" s="16" t="e">
        <f t="shared" si="4"/>
        <v>#DIV/0!</v>
      </c>
      <c r="J19" s="9"/>
      <c r="K19" s="9">
        <f t="shared" ref="K19:K21" si="6">J19-G19</f>
        <v>0</v>
      </c>
      <c r="L19" s="16" t="e">
        <f>K19/G19</f>
        <v>#DIV/0!</v>
      </c>
    </row>
    <row r="20" spans="2:12" x14ac:dyDescent="0.2">
      <c r="C20" s="11" t="s">
        <v>15</v>
      </c>
      <c r="F20" s="9"/>
      <c r="G20" s="9"/>
      <c r="H20" s="9">
        <f t="shared" si="5"/>
        <v>0</v>
      </c>
      <c r="I20" s="16" t="e">
        <f t="shared" si="4"/>
        <v>#DIV/0!</v>
      </c>
      <c r="J20" s="9"/>
      <c r="K20" s="9">
        <f t="shared" si="6"/>
        <v>0</v>
      </c>
      <c r="L20" s="16" t="e">
        <f t="shared" ref="L20:L21" si="7">K20/G20</f>
        <v>#DIV/0!</v>
      </c>
    </row>
    <row r="21" spans="2:12" x14ac:dyDescent="0.2">
      <c r="C21" s="11" t="s">
        <v>12</v>
      </c>
      <c r="F21" s="149">
        <f>F18+F19+F20</f>
        <v>0</v>
      </c>
      <c r="G21" s="149">
        <f>G18+G19+G20</f>
        <v>0</v>
      </c>
      <c r="H21" s="149">
        <f t="shared" ref="H21:J21" si="8">H18+H19+H20</f>
        <v>0</v>
      </c>
      <c r="I21" s="149" t="e">
        <f t="shared" si="8"/>
        <v>#DIV/0!</v>
      </c>
      <c r="J21" s="149">
        <f t="shared" si="8"/>
        <v>0</v>
      </c>
      <c r="K21" s="149">
        <f t="shared" si="6"/>
        <v>0</v>
      </c>
      <c r="L21" s="149" t="e">
        <f t="shared" si="7"/>
        <v>#DIV/0!</v>
      </c>
    </row>
    <row r="22" spans="2:12" x14ac:dyDescent="0.2">
      <c r="F22" s="145">
        <f>F5-F21</f>
        <v>0</v>
      </c>
      <c r="G22" s="145">
        <f t="shared" ref="G22:J22" si="9">G5-G21</f>
        <v>0</v>
      </c>
      <c r="H22" s="145"/>
      <c r="I22" s="145"/>
      <c r="J22" s="145">
        <f t="shared" si="9"/>
        <v>0</v>
      </c>
      <c r="K22" s="145" t="s">
        <v>448</v>
      </c>
    </row>
    <row r="24" spans="2:12" x14ac:dyDescent="0.2">
      <c r="C24" s="17" t="s">
        <v>353</v>
      </c>
    </row>
    <row r="26" spans="2:12" x14ac:dyDescent="0.2">
      <c r="E26" s="3" t="s">
        <v>347</v>
      </c>
    </row>
    <row r="27" spans="2:12" x14ac:dyDescent="0.2">
      <c r="E27" s="117" t="s">
        <v>13</v>
      </c>
      <c r="F27" s="120" t="str">
        <f>'Page de garde'!$G$11</f>
        <v>Réalité 2017</v>
      </c>
      <c r="G27" s="120" t="str">
        <f>'Page de garde'!$G$12</f>
        <v>Réalité 2018</v>
      </c>
      <c r="H27" s="120" t="s">
        <v>52</v>
      </c>
      <c r="I27" s="120" t="s">
        <v>51</v>
      </c>
      <c r="J27" s="120" t="str">
        <f>'Page de garde'!$G$13</f>
        <v>Budget 2018</v>
      </c>
      <c r="K27" s="120" t="s">
        <v>52</v>
      </c>
      <c r="L27" s="120" t="s">
        <v>51</v>
      </c>
    </row>
    <row r="28" spans="2:12" x14ac:dyDescent="0.2">
      <c r="E28" s="117">
        <v>60</v>
      </c>
      <c r="F28" s="116"/>
      <c r="G28" s="116"/>
      <c r="H28" s="116">
        <f>G28-F28</f>
        <v>0</v>
      </c>
      <c r="I28" s="121" t="e">
        <f>H28/F28</f>
        <v>#DIV/0!</v>
      </c>
      <c r="J28" s="116"/>
      <c r="K28" s="116">
        <f>J28-G28</f>
        <v>0</v>
      </c>
      <c r="L28" s="121" t="e">
        <f>K28/G28</f>
        <v>#DIV/0!</v>
      </c>
    </row>
    <row r="29" spans="2:12" x14ac:dyDescent="0.2">
      <c r="E29" s="117">
        <v>61</v>
      </c>
      <c r="F29" s="116"/>
      <c r="G29" s="116"/>
      <c r="H29" s="116">
        <f t="shared" ref="H29:H34" si="10">G29-F29</f>
        <v>0</v>
      </c>
      <c r="I29" s="121" t="e">
        <f t="shared" ref="I29:I34" si="11">H29/F29</f>
        <v>#DIV/0!</v>
      </c>
      <c r="J29" s="116"/>
      <c r="K29" s="116">
        <f t="shared" ref="K29:K34" si="12">J29-G29</f>
        <v>0</v>
      </c>
      <c r="L29" s="121" t="e">
        <f t="shared" ref="L29:L34" si="13">K29/G29</f>
        <v>#DIV/0!</v>
      </c>
    </row>
    <row r="30" spans="2:12" x14ac:dyDescent="0.2">
      <c r="E30" s="117">
        <v>62</v>
      </c>
      <c r="F30" s="116"/>
      <c r="G30" s="116"/>
      <c r="H30" s="116">
        <f t="shared" si="10"/>
        <v>0</v>
      </c>
      <c r="I30" s="121" t="e">
        <f t="shared" si="11"/>
        <v>#DIV/0!</v>
      </c>
      <c r="J30" s="116"/>
      <c r="K30" s="116">
        <f t="shared" si="12"/>
        <v>0</v>
      </c>
      <c r="L30" s="121" t="e">
        <f t="shared" si="13"/>
        <v>#DIV/0!</v>
      </c>
    </row>
    <row r="31" spans="2:12" x14ac:dyDescent="0.2">
      <c r="E31" s="117">
        <v>63</v>
      </c>
      <c r="F31" s="116"/>
      <c r="G31" s="116"/>
      <c r="H31" s="116">
        <f t="shared" si="10"/>
        <v>0</v>
      </c>
      <c r="I31" s="121" t="e">
        <f t="shared" si="11"/>
        <v>#DIV/0!</v>
      </c>
      <c r="J31" s="116"/>
      <c r="K31" s="116">
        <f t="shared" si="12"/>
        <v>0</v>
      </c>
      <c r="L31" s="121" t="e">
        <f t="shared" si="13"/>
        <v>#DIV/0!</v>
      </c>
    </row>
    <row r="32" spans="2:12" x14ac:dyDescent="0.2">
      <c r="E32" s="117">
        <v>64</v>
      </c>
      <c r="F32" s="116"/>
      <c r="G32" s="116"/>
      <c r="H32" s="116">
        <f t="shared" si="10"/>
        <v>0</v>
      </c>
      <c r="I32" s="121" t="e">
        <f t="shared" si="11"/>
        <v>#DIV/0!</v>
      </c>
      <c r="J32" s="116"/>
      <c r="K32" s="116">
        <f t="shared" si="12"/>
        <v>0</v>
      </c>
      <c r="L32" s="121" t="e">
        <f t="shared" si="13"/>
        <v>#DIV/0!</v>
      </c>
    </row>
    <row r="33" spans="2:12" x14ac:dyDescent="0.2">
      <c r="E33" s="117">
        <v>65</v>
      </c>
      <c r="F33" s="116"/>
      <c r="G33" s="116"/>
      <c r="H33" s="116">
        <f t="shared" si="10"/>
        <v>0</v>
      </c>
      <c r="I33" s="121" t="e">
        <f t="shared" si="11"/>
        <v>#DIV/0!</v>
      </c>
      <c r="J33" s="116"/>
      <c r="K33" s="116">
        <f t="shared" si="12"/>
        <v>0</v>
      </c>
      <c r="L33" s="121" t="e">
        <f t="shared" si="13"/>
        <v>#DIV/0!</v>
      </c>
    </row>
    <row r="34" spans="2:12" x14ac:dyDescent="0.2">
      <c r="E34" s="117" t="s">
        <v>12</v>
      </c>
      <c r="F34" s="116"/>
      <c r="G34" s="116"/>
      <c r="H34" s="116">
        <f t="shared" si="10"/>
        <v>0</v>
      </c>
      <c r="I34" s="121" t="e">
        <f t="shared" si="11"/>
        <v>#DIV/0!</v>
      </c>
      <c r="J34" s="116"/>
      <c r="K34" s="116">
        <f t="shared" si="12"/>
        <v>0</v>
      </c>
      <c r="L34" s="121" t="e">
        <f t="shared" si="13"/>
        <v>#DIV/0!</v>
      </c>
    </row>
    <row r="46" spans="2:12" x14ac:dyDescent="0.2">
      <c r="B46" s="14" t="s">
        <v>57</v>
      </c>
    </row>
    <row r="47" spans="2:12" x14ac:dyDescent="0.2">
      <c r="B47" s="272" t="s">
        <v>630</v>
      </c>
    </row>
    <row r="48" spans="2:12" ht="12" thickBot="1" x14ac:dyDescent="0.25"/>
    <row r="49" spans="1:12" x14ac:dyDescent="0.2">
      <c r="B49" s="26"/>
      <c r="C49" s="27"/>
      <c r="D49" s="27"/>
      <c r="E49" s="27"/>
      <c r="F49" s="27"/>
      <c r="G49" s="27"/>
      <c r="H49" s="27"/>
      <c r="I49" s="27"/>
      <c r="J49" s="27"/>
      <c r="K49" s="27"/>
      <c r="L49" s="28"/>
    </row>
    <row r="50" spans="1:12" x14ac:dyDescent="0.2">
      <c r="B50" s="29"/>
      <c r="C50" s="7"/>
      <c r="D50" s="7"/>
      <c r="E50" s="7"/>
      <c r="F50" s="7"/>
      <c r="G50" s="7"/>
      <c r="H50" s="7"/>
      <c r="I50" s="7"/>
      <c r="J50" s="7"/>
      <c r="K50" s="7"/>
      <c r="L50" s="30"/>
    </row>
    <row r="51" spans="1:12" x14ac:dyDescent="0.2">
      <c r="B51" s="29"/>
      <c r="C51" s="7"/>
      <c r="D51" s="7"/>
      <c r="E51" s="7"/>
      <c r="F51" s="7"/>
      <c r="G51" s="7"/>
      <c r="H51" s="7"/>
      <c r="I51" s="7"/>
      <c r="J51" s="7"/>
      <c r="K51" s="7"/>
      <c r="L51" s="30"/>
    </row>
    <row r="52" spans="1:12" x14ac:dyDescent="0.2">
      <c r="B52" s="29"/>
      <c r="C52" s="7"/>
      <c r="D52" s="7"/>
      <c r="E52" s="7"/>
      <c r="F52" s="7"/>
      <c r="G52" s="7"/>
      <c r="H52" s="7"/>
      <c r="I52" s="7"/>
      <c r="J52" s="7"/>
      <c r="K52" s="7"/>
      <c r="L52" s="30"/>
    </row>
    <row r="53" spans="1:12" x14ac:dyDescent="0.2">
      <c r="B53" s="29"/>
      <c r="C53" s="7"/>
      <c r="D53" s="7"/>
      <c r="E53" s="7"/>
      <c r="F53" s="7"/>
      <c r="G53" s="7"/>
      <c r="H53" s="7"/>
      <c r="I53" s="7"/>
      <c r="J53" s="7"/>
      <c r="K53" s="7"/>
      <c r="L53" s="30"/>
    </row>
    <row r="54" spans="1:12" x14ac:dyDescent="0.2">
      <c r="B54" s="29"/>
      <c r="C54" s="7"/>
      <c r="D54" s="7"/>
      <c r="E54" s="7"/>
      <c r="F54" s="7"/>
      <c r="G54" s="7"/>
      <c r="H54" s="7"/>
      <c r="I54" s="7"/>
      <c r="J54" s="7"/>
      <c r="K54" s="7"/>
      <c r="L54" s="30"/>
    </row>
    <row r="55" spans="1:12" x14ac:dyDescent="0.2">
      <c r="B55" s="29"/>
      <c r="C55" s="7"/>
      <c r="D55" s="7"/>
      <c r="E55" s="7"/>
      <c r="F55" s="7"/>
      <c r="G55" s="7"/>
      <c r="H55" s="7"/>
      <c r="I55" s="7"/>
      <c r="J55" s="7"/>
      <c r="K55" s="7"/>
      <c r="L55" s="30"/>
    </row>
    <row r="56" spans="1:12" x14ac:dyDescent="0.2">
      <c r="B56" s="29"/>
      <c r="C56" s="7"/>
      <c r="D56" s="7"/>
      <c r="E56" s="7"/>
      <c r="F56" s="7"/>
      <c r="G56" s="7"/>
      <c r="H56" s="7"/>
      <c r="I56" s="7"/>
      <c r="J56" s="7"/>
      <c r="K56" s="7"/>
      <c r="L56" s="30"/>
    </row>
    <row r="57" spans="1:12" x14ac:dyDescent="0.2">
      <c r="B57" s="29"/>
      <c r="C57" s="7"/>
      <c r="D57" s="7"/>
      <c r="E57" s="7"/>
      <c r="F57" s="7"/>
      <c r="G57" s="7"/>
      <c r="H57" s="7"/>
      <c r="I57" s="7"/>
      <c r="J57" s="7"/>
      <c r="K57" s="7"/>
      <c r="L57" s="30"/>
    </row>
    <row r="58" spans="1:12" x14ac:dyDescent="0.2">
      <c r="B58" s="29"/>
      <c r="C58" s="7"/>
      <c r="D58" s="7"/>
      <c r="E58" s="7"/>
      <c r="F58" s="7"/>
      <c r="G58" s="7"/>
      <c r="H58" s="7"/>
      <c r="I58" s="7"/>
      <c r="J58" s="7"/>
      <c r="K58" s="7"/>
      <c r="L58" s="30"/>
    </row>
    <row r="59" spans="1:12" x14ac:dyDescent="0.2">
      <c r="B59" s="29"/>
      <c r="C59" s="7"/>
      <c r="D59" s="7"/>
      <c r="E59" s="7"/>
      <c r="F59" s="7"/>
      <c r="G59" s="7"/>
      <c r="H59" s="7"/>
      <c r="I59" s="7"/>
      <c r="J59" s="7"/>
      <c r="K59" s="7"/>
      <c r="L59" s="30"/>
    </row>
    <row r="60" spans="1:12" ht="12" thickBot="1" x14ac:dyDescent="0.25">
      <c r="B60" s="31"/>
      <c r="C60" s="32"/>
      <c r="D60" s="32"/>
      <c r="E60" s="32"/>
      <c r="F60" s="32"/>
      <c r="G60" s="32"/>
      <c r="H60" s="32"/>
      <c r="I60" s="32"/>
      <c r="J60" s="32"/>
      <c r="K60" s="32"/>
      <c r="L60" s="33"/>
    </row>
    <row r="63" spans="1:12" x14ac:dyDescent="0.2">
      <c r="A63" s="22"/>
    </row>
  </sheetData>
  <pageMargins left="0.7" right="0.7"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68"/>
  <sheetViews>
    <sheetView zoomScaleNormal="100" workbookViewId="0">
      <selection activeCell="C28" sqref="C28"/>
    </sheetView>
  </sheetViews>
  <sheetFormatPr baseColWidth="10" defaultRowHeight="11.25" x14ac:dyDescent="0.2"/>
  <cols>
    <col min="1" max="1" width="11.42578125" style="11"/>
    <col min="2" max="2" width="6" style="11" customWidth="1"/>
    <col min="3" max="3" width="7.140625" style="11" customWidth="1"/>
    <col min="4" max="4" width="47.7109375" style="11" customWidth="1"/>
    <col min="5" max="5" width="21" style="11" customWidth="1"/>
    <col min="6" max="10" width="14.7109375" style="11" customWidth="1"/>
    <col min="11" max="12" width="13.140625" style="11" customWidth="1"/>
    <col min="13" max="16384" width="11.42578125" style="11"/>
  </cols>
  <sheetData>
    <row r="2" spans="1:12" ht="12.75" x14ac:dyDescent="0.2">
      <c r="A2" s="103" t="s">
        <v>370</v>
      </c>
      <c r="B2" s="103"/>
      <c r="C2" s="103"/>
      <c r="D2" s="103"/>
      <c r="E2" s="103"/>
      <c r="G2" s="240" t="s">
        <v>584</v>
      </c>
      <c r="J2" s="240" t="s">
        <v>585</v>
      </c>
      <c r="K2" s="240" t="s">
        <v>602</v>
      </c>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4" spans="1:12" ht="12" thickBot="1" x14ac:dyDescent="0.25"/>
    <row r="5" spans="1:12" ht="12" thickBot="1" x14ac:dyDescent="0.25">
      <c r="A5" s="13" t="s">
        <v>38</v>
      </c>
      <c r="B5" s="14" t="s">
        <v>18</v>
      </c>
      <c r="C5" s="14"/>
      <c r="D5" s="14"/>
      <c r="E5" s="14"/>
      <c r="F5" s="15">
        <f>F6+F18+F19+F12</f>
        <v>0</v>
      </c>
      <c r="G5" s="15">
        <f>G6+G18+G19+G12</f>
        <v>0</v>
      </c>
      <c r="H5" s="15">
        <f>H6+H18+H19+H12</f>
        <v>0</v>
      </c>
      <c r="I5" s="15" t="e">
        <f>I6+I18+I19+I12</f>
        <v>#DIV/0!</v>
      </c>
      <c r="J5" s="15">
        <f>J6+J18+J19+J12</f>
        <v>0</v>
      </c>
      <c r="K5" s="15">
        <f>J5-G5</f>
        <v>0</v>
      </c>
      <c r="L5" s="15" t="e">
        <f>K5/G5</f>
        <v>#DIV/0!</v>
      </c>
    </row>
    <row r="6" spans="1:12" x14ac:dyDescent="0.2">
      <c r="B6" s="11" t="s">
        <v>37</v>
      </c>
      <c r="C6" s="11" t="s">
        <v>36</v>
      </c>
      <c r="F6" s="23">
        <f>SUM(F7:F11)</f>
        <v>0</v>
      </c>
      <c r="G6" s="23">
        <f>SUM(G7:G11)</f>
        <v>0</v>
      </c>
      <c r="H6" s="23">
        <f>SUM(H7:H11)</f>
        <v>0</v>
      </c>
      <c r="I6" s="23" t="e">
        <f>SUM(I7:I11)</f>
        <v>#DIV/0!</v>
      </c>
      <c r="J6" s="23">
        <f>SUM(J7:J11)</f>
        <v>0</v>
      </c>
      <c r="K6" s="23">
        <f t="shared" ref="K6:K19" si="0">J6-G6</f>
        <v>0</v>
      </c>
      <c r="L6" s="23" t="e">
        <f t="shared" ref="L6:L19" si="1">K6/G6</f>
        <v>#DIV/0!</v>
      </c>
    </row>
    <row r="7" spans="1:12" x14ac:dyDescent="0.2">
      <c r="C7" s="11" t="s">
        <v>34</v>
      </c>
      <c r="D7" s="11" t="s">
        <v>33</v>
      </c>
      <c r="F7" s="41"/>
      <c r="G7" s="41"/>
      <c r="H7" s="41">
        <f>G7-F7</f>
        <v>0</v>
      </c>
      <c r="I7" s="41" t="e">
        <f t="shared" ref="I7:I19" si="2">H7/F7</f>
        <v>#DIV/0!</v>
      </c>
      <c r="J7" s="41"/>
      <c r="K7" s="41">
        <f>J7-G7</f>
        <v>0</v>
      </c>
      <c r="L7" s="41" t="e">
        <f>K7/G7</f>
        <v>#DIV/0!</v>
      </c>
    </row>
    <row r="8" spans="1:12" x14ac:dyDescent="0.2">
      <c r="C8" s="11" t="s">
        <v>32</v>
      </c>
      <c r="D8" s="11" t="s">
        <v>31</v>
      </c>
      <c r="F8" s="41"/>
      <c r="G8" s="41"/>
      <c r="H8" s="41">
        <f>G8-F8</f>
        <v>0</v>
      </c>
      <c r="I8" s="41" t="e">
        <f>H8/F8</f>
        <v>#DIV/0!</v>
      </c>
      <c r="J8" s="41"/>
      <c r="K8" s="41">
        <f t="shared" si="0"/>
        <v>0</v>
      </c>
      <c r="L8" s="41" t="e">
        <f t="shared" si="1"/>
        <v>#DIV/0!</v>
      </c>
    </row>
    <row r="9" spans="1:12" x14ac:dyDescent="0.2">
      <c r="C9" s="11" t="s">
        <v>30</v>
      </c>
      <c r="D9" s="11" t="s">
        <v>29</v>
      </c>
      <c r="F9" s="41"/>
      <c r="G9" s="41"/>
      <c r="H9" s="41">
        <f>G9-F9</f>
        <v>0</v>
      </c>
      <c r="I9" s="41" t="e">
        <f t="shared" si="2"/>
        <v>#DIV/0!</v>
      </c>
      <c r="J9" s="41"/>
      <c r="K9" s="41">
        <f t="shared" si="0"/>
        <v>0</v>
      </c>
      <c r="L9" s="41" t="e">
        <f t="shared" si="1"/>
        <v>#DIV/0!</v>
      </c>
    </row>
    <row r="10" spans="1:12" x14ac:dyDescent="0.2">
      <c r="C10" s="11" t="s">
        <v>28</v>
      </c>
      <c r="D10" s="11" t="s">
        <v>27</v>
      </c>
      <c r="F10" s="41"/>
      <c r="G10" s="41"/>
      <c r="H10" s="41">
        <f>G10-F10</f>
        <v>0</v>
      </c>
      <c r="I10" s="41" t="e">
        <f t="shared" si="2"/>
        <v>#DIV/0!</v>
      </c>
      <c r="J10" s="41"/>
      <c r="K10" s="41">
        <f t="shared" si="0"/>
        <v>0</v>
      </c>
      <c r="L10" s="41" t="e">
        <f t="shared" si="1"/>
        <v>#DIV/0!</v>
      </c>
    </row>
    <row r="11" spans="1:12" x14ac:dyDescent="0.2">
      <c r="C11" s="11" t="s">
        <v>26</v>
      </c>
      <c r="D11" s="11" t="s">
        <v>295</v>
      </c>
      <c r="F11" s="41"/>
      <c r="G11" s="41"/>
      <c r="H11" s="41">
        <f>G11-F11</f>
        <v>0</v>
      </c>
      <c r="I11" s="41" t="e">
        <f t="shared" si="2"/>
        <v>#DIV/0!</v>
      </c>
      <c r="J11" s="41"/>
      <c r="K11" s="41">
        <f t="shared" si="0"/>
        <v>0</v>
      </c>
      <c r="L11" s="41" t="e">
        <f t="shared" si="1"/>
        <v>#DIV/0!</v>
      </c>
    </row>
    <row r="12" spans="1:12" x14ac:dyDescent="0.2">
      <c r="B12" s="11" t="s">
        <v>25</v>
      </c>
      <c r="C12" s="11" t="s">
        <v>35</v>
      </c>
      <c r="F12" s="25">
        <f>SUM(F13:F17)</f>
        <v>0</v>
      </c>
      <c r="G12" s="25">
        <f>SUM(G13:G17)</f>
        <v>0</v>
      </c>
      <c r="H12" s="25">
        <f>SUM(H13:H17)</f>
        <v>0</v>
      </c>
      <c r="I12" s="25" t="e">
        <f t="shared" si="2"/>
        <v>#DIV/0!</v>
      </c>
      <c r="J12" s="25">
        <f>SUM(J13:J17)</f>
        <v>0</v>
      </c>
      <c r="K12" s="25">
        <f t="shared" si="0"/>
        <v>0</v>
      </c>
      <c r="L12" s="25" t="e">
        <f t="shared" si="1"/>
        <v>#DIV/0!</v>
      </c>
    </row>
    <row r="13" spans="1:12" x14ac:dyDescent="0.2">
      <c r="C13" s="11" t="s">
        <v>34</v>
      </c>
      <c r="D13" s="11" t="s">
        <v>33</v>
      </c>
      <c r="F13" s="41"/>
      <c r="G13" s="41"/>
      <c r="H13" s="41">
        <f t="shared" ref="H13:H17" si="3">G13-F13</f>
        <v>0</v>
      </c>
      <c r="I13" s="41" t="e">
        <f t="shared" si="2"/>
        <v>#DIV/0!</v>
      </c>
      <c r="J13" s="41"/>
      <c r="K13" s="41">
        <f t="shared" si="0"/>
        <v>0</v>
      </c>
      <c r="L13" s="41" t="e">
        <f t="shared" si="1"/>
        <v>#DIV/0!</v>
      </c>
    </row>
    <row r="14" spans="1:12" x14ac:dyDescent="0.2">
      <c r="C14" s="11" t="s">
        <v>32</v>
      </c>
      <c r="D14" s="11" t="s">
        <v>31</v>
      </c>
      <c r="F14" s="41"/>
      <c r="G14" s="41"/>
      <c r="H14" s="41">
        <f t="shared" si="3"/>
        <v>0</v>
      </c>
      <c r="I14" s="41" t="e">
        <f t="shared" si="2"/>
        <v>#DIV/0!</v>
      </c>
      <c r="J14" s="41"/>
      <c r="K14" s="41">
        <f t="shared" si="0"/>
        <v>0</v>
      </c>
      <c r="L14" s="41" t="e">
        <f t="shared" si="1"/>
        <v>#DIV/0!</v>
      </c>
    </row>
    <row r="15" spans="1:12" x14ac:dyDescent="0.2">
      <c r="C15" s="11" t="s">
        <v>30</v>
      </c>
      <c r="D15" s="11" t="s">
        <v>29</v>
      </c>
      <c r="F15" s="41"/>
      <c r="G15" s="41"/>
      <c r="H15" s="41">
        <f t="shared" si="3"/>
        <v>0</v>
      </c>
      <c r="I15" s="41" t="e">
        <f t="shared" si="2"/>
        <v>#DIV/0!</v>
      </c>
      <c r="J15" s="41"/>
      <c r="K15" s="41">
        <f t="shared" si="0"/>
        <v>0</v>
      </c>
      <c r="L15" s="41" t="e">
        <f t="shared" si="1"/>
        <v>#DIV/0!</v>
      </c>
    </row>
    <row r="16" spans="1:12" x14ac:dyDescent="0.2">
      <c r="C16" s="11" t="s">
        <v>28</v>
      </c>
      <c r="D16" s="11" t="s">
        <v>27</v>
      </c>
      <c r="F16" s="41"/>
      <c r="G16" s="41"/>
      <c r="H16" s="41">
        <f t="shared" si="3"/>
        <v>0</v>
      </c>
      <c r="I16" s="41" t="e">
        <f t="shared" si="2"/>
        <v>#DIV/0!</v>
      </c>
      <c r="J16" s="41"/>
      <c r="K16" s="41">
        <f t="shared" si="0"/>
        <v>0</v>
      </c>
      <c r="L16" s="41" t="e">
        <f t="shared" si="1"/>
        <v>#DIV/0!</v>
      </c>
    </row>
    <row r="17" spans="2:12" x14ac:dyDescent="0.2">
      <c r="C17" s="11" t="s">
        <v>26</v>
      </c>
      <c r="D17" s="11" t="s">
        <v>295</v>
      </c>
      <c r="F17" s="41"/>
      <c r="G17" s="41"/>
      <c r="H17" s="41">
        <f t="shared" si="3"/>
        <v>0</v>
      </c>
      <c r="I17" s="41" t="e">
        <f t="shared" si="2"/>
        <v>#DIV/0!</v>
      </c>
      <c r="J17" s="41"/>
      <c r="K17" s="41">
        <f t="shared" si="0"/>
        <v>0</v>
      </c>
      <c r="L17" s="41" t="e">
        <f t="shared" si="1"/>
        <v>#DIV/0!</v>
      </c>
    </row>
    <row r="18" spans="2:12" x14ac:dyDescent="0.2">
      <c r="B18" s="11" t="s">
        <v>23</v>
      </c>
      <c r="C18" s="11" t="s">
        <v>24</v>
      </c>
      <c r="F18" s="25"/>
      <c r="G18" s="25"/>
      <c r="H18" s="25">
        <f>G18-F18</f>
        <v>0</v>
      </c>
      <c r="I18" s="25" t="e">
        <f t="shared" si="2"/>
        <v>#DIV/0!</v>
      </c>
      <c r="J18" s="25"/>
      <c r="K18" s="25">
        <f t="shared" si="0"/>
        <v>0</v>
      </c>
      <c r="L18" s="25" t="e">
        <f t="shared" si="1"/>
        <v>#DIV/0!</v>
      </c>
    </row>
    <row r="19" spans="2:12" x14ac:dyDescent="0.2">
      <c r="B19" s="11" t="s">
        <v>63</v>
      </c>
      <c r="C19" s="11" t="s">
        <v>560</v>
      </c>
      <c r="F19" s="25"/>
      <c r="G19" s="25"/>
      <c r="H19" s="25">
        <f>G19-F19</f>
        <v>0</v>
      </c>
      <c r="I19" s="25" t="e">
        <f t="shared" si="2"/>
        <v>#DIV/0!</v>
      </c>
      <c r="J19" s="25"/>
      <c r="K19" s="25">
        <f t="shared" si="0"/>
        <v>0</v>
      </c>
      <c r="L19" s="25" t="e">
        <f t="shared" si="1"/>
        <v>#DIV/0!</v>
      </c>
    </row>
    <row r="22" spans="2:12" x14ac:dyDescent="0.2">
      <c r="B22" s="14" t="s">
        <v>435</v>
      </c>
    </row>
    <row r="23" spans="2:12" x14ac:dyDescent="0.2">
      <c r="C23" s="11" t="s">
        <v>16</v>
      </c>
      <c r="F23" s="9"/>
      <c r="G23" s="9"/>
      <c r="H23" s="9">
        <f t="shared" ref="H23:H24" si="4">G23-F23</f>
        <v>0</v>
      </c>
      <c r="I23" s="16" t="e">
        <f t="shared" ref="I23:I25" si="5">H23/F23</f>
        <v>#DIV/0!</v>
      </c>
      <c r="J23" s="9"/>
      <c r="K23" s="41">
        <f>J23-G23</f>
        <v>0</v>
      </c>
      <c r="L23" s="9" t="e">
        <f t="shared" ref="L23:L25" si="6">K23/G23</f>
        <v>#DIV/0!</v>
      </c>
    </row>
    <row r="24" spans="2:12" x14ac:dyDescent="0.2">
      <c r="C24" s="11" t="s">
        <v>15</v>
      </c>
      <c r="F24" s="9"/>
      <c r="G24" s="9"/>
      <c r="H24" s="9">
        <f t="shared" si="4"/>
        <v>0</v>
      </c>
      <c r="I24" s="16" t="e">
        <f t="shared" si="5"/>
        <v>#DIV/0!</v>
      </c>
      <c r="J24" s="9"/>
      <c r="K24" s="41">
        <f t="shared" ref="K24" si="7">J24-G24</f>
        <v>0</v>
      </c>
      <c r="L24" s="9" t="e">
        <f t="shared" si="6"/>
        <v>#DIV/0!</v>
      </c>
    </row>
    <row r="25" spans="2:12" x14ac:dyDescent="0.2">
      <c r="C25" s="11" t="s">
        <v>12</v>
      </c>
      <c r="F25" s="149">
        <f>F23+F24</f>
        <v>0</v>
      </c>
      <c r="G25" s="149">
        <f t="shared" ref="G25:H25" si="8">G23+G24</f>
        <v>0</v>
      </c>
      <c r="H25" s="149">
        <f t="shared" si="8"/>
        <v>0</v>
      </c>
      <c r="I25" s="44" t="e">
        <f t="shared" si="5"/>
        <v>#DIV/0!</v>
      </c>
      <c r="J25" s="149">
        <f>J23+J24</f>
        <v>0</v>
      </c>
      <c r="K25" s="149">
        <f>J25-G25</f>
        <v>0</v>
      </c>
      <c r="L25" s="149" t="e">
        <f t="shared" si="6"/>
        <v>#DIV/0!</v>
      </c>
    </row>
    <row r="26" spans="2:12" x14ac:dyDescent="0.2">
      <c r="F26" s="145">
        <f>F5-F25</f>
        <v>0</v>
      </c>
      <c r="G26" s="145">
        <f>G5-G25</f>
        <v>0</v>
      </c>
      <c r="H26" s="145"/>
      <c r="I26" s="145"/>
      <c r="J26" s="145">
        <f>J5-J25</f>
        <v>0</v>
      </c>
      <c r="K26" s="145"/>
      <c r="L26" s="145"/>
    </row>
    <row r="28" spans="2:12" x14ac:dyDescent="0.2">
      <c r="C28" s="17" t="s">
        <v>353</v>
      </c>
    </row>
    <row r="30" spans="2:12" x14ac:dyDescent="0.2">
      <c r="E30" s="3" t="s">
        <v>348</v>
      </c>
    </row>
    <row r="31" spans="2:12" x14ac:dyDescent="0.2">
      <c r="E31" s="117" t="s">
        <v>13</v>
      </c>
      <c r="F31" s="120" t="str">
        <f>'Page de garde'!$G$11</f>
        <v>Réalité 2017</v>
      </c>
      <c r="G31" s="120" t="str">
        <f>'Page de garde'!$G$12</f>
        <v>Réalité 2018</v>
      </c>
      <c r="H31" s="120" t="s">
        <v>52</v>
      </c>
      <c r="I31" s="120" t="s">
        <v>51</v>
      </c>
      <c r="J31" s="120" t="str">
        <f>'Page de garde'!$G$13</f>
        <v>Budget 2018</v>
      </c>
      <c r="K31" s="120" t="s">
        <v>52</v>
      </c>
      <c r="L31" s="120" t="s">
        <v>51</v>
      </c>
    </row>
    <row r="32" spans="2:12" x14ac:dyDescent="0.2">
      <c r="E32" s="117">
        <v>60</v>
      </c>
      <c r="F32" s="116"/>
      <c r="G32" s="116"/>
      <c r="H32" s="116">
        <f>G32-F32</f>
        <v>0</v>
      </c>
      <c r="I32" s="121" t="e">
        <f>H32/F32</f>
        <v>#DIV/0!</v>
      </c>
      <c r="J32" s="116"/>
      <c r="K32" s="116">
        <f>J32-G32</f>
        <v>0</v>
      </c>
      <c r="L32" s="116" t="e">
        <f>K32/G32</f>
        <v>#DIV/0!</v>
      </c>
    </row>
    <row r="33" spans="2:12" x14ac:dyDescent="0.2">
      <c r="E33" s="117">
        <v>61</v>
      </c>
      <c r="F33" s="116"/>
      <c r="G33" s="116"/>
      <c r="H33" s="116">
        <f t="shared" ref="H33:H40" si="9">G33-F33</f>
        <v>0</v>
      </c>
      <c r="I33" s="121" t="e">
        <f t="shared" ref="I33:I39" si="10">H33/F33</f>
        <v>#DIV/0!</v>
      </c>
      <c r="J33" s="116"/>
      <c r="K33" s="116">
        <v>0</v>
      </c>
      <c r="L33" s="116" t="e">
        <f t="shared" ref="L33:L40" si="11">K33/G33</f>
        <v>#DIV/0!</v>
      </c>
    </row>
    <row r="34" spans="2:12" x14ac:dyDescent="0.2">
      <c r="E34" s="117">
        <v>62</v>
      </c>
      <c r="F34" s="116"/>
      <c r="G34" s="116"/>
      <c r="H34" s="116">
        <f t="shared" si="9"/>
        <v>0</v>
      </c>
      <c r="I34" s="121" t="e">
        <f t="shared" si="10"/>
        <v>#DIV/0!</v>
      </c>
      <c r="J34" s="116"/>
      <c r="K34" s="116">
        <v>0</v>
      </c>
      <c r="L34" s="116" t="e">
        <f t="shared" si="11"/>
        <v>#DIV/0!</v>
      </c>
    </row>
    <row r="35" spans="2:12" x14ac:dyDescent="0.2">
      <c r="E35" s="117">
        <v>63</v>
      </c>
      <c r="F35" s="116"/>
      <c r="G35" s="116"/>
      <c r="H35" s="116">
        <f t="shared" si="9"/>
        <v>0</v>
      </c>
      <c r="I35" s="121" t="e">
        <f t="shared" si="10"/>
        <v>#DIV/0!</v>
      </c>
      <c r="J35" s="116"/>
      <c r="K35" s="116">
        <v>0</v>
      </c>
      <c r="L35" s="116" t="e">
        <f t="shared" si="11"/>
        <v>#DIV/0!</v>
      </c>
    </row>
    <row r="36" spans="2:12" x14ac:dyDescent="0.2">
      <c r="E36" s="117">
        <v>64</v>
      </c>
      <c r="F36" s="116"/>
      <c r="G36" s="116"/>
      <c r="H36" s="116">
        <f t="shared" si="9"/>
        <v>0</v>
      </c>
      <c r="I36" s="121" t="e">
        <f t="shared" si="10"/>
        <v>#DIV/0!</v>
      </c>
      <c r="J36" s="116"/>
      <c r="K36" s="116">
        <v>0</v>
      </c>
      <c r="L36" s="116" t="e">
        <f t="shared" si="11"/>
        <v>#DIV/0!</v>
      </c>
    </row>
    <row r="37" spans="2:12" x14ac:dyDescent="0.2">
      <c r="E37" s="117">
        <v>65</v>
      </c>
      <c r="F37" s="116"/>
      <c r="G37" s="116"/>
      <c r="H37" s="116">
        <f t="shared" si="9"/>
        <v>0</v>
      </c>
      <c r="I37" s="121" t="e">
        <f t="shared" si="10"/>
        <v>#DIV/0!</v>
      </c>
      <c r="J37" s="116"/>
      <c r="K37" s="116">
        <v>0</v>
      </c>
      <c r="L37" s="116" t="e">
        <f t="shared" si="11"/>
        <v>#DIV/0!</v>
      </c>
    </row>
    <row r="38" spans="2:12" x14ac:dyDescent="0.2">
      <c r="E38" s="117">
        <v>70</v>
      </c>
      <c r="F38" s="116"/>
      <c r="G38" s="116"/>
      <c r="H38" s="116">
        <f t="shared" si="9"/>
        <v>0</v>
      </c>
      <c r="I38" s="121" t="e">
        <f t="shared" si="10"/>
        <v>#DIV/0!</v>
      </c>
      <c r="J38" s="116"/>
      <c r="K38" s="116">
        <v>0</v>
      </c>
      <c r="L38" s="116" t="e">
        <f t="shared" si="11"/>
        <v>#DIV/0!</v>
      </c>
    </row>
    <row r="39" spans="2:12" x14ac:dyDescent="0.2">
      <c r="E39" s="117">
        <v>74</v>
      </c>
      <c r="F39" s="116"/>
      <c r="G39" s="116"/>
      <c r="H39" s="116">
        <f t="shared" si="9"/>
        <v>0</v>
      </c>
      <c r="I39" s="121" t="e">
        <f t="shared" si="10"/>
        <v>#DIV/0!</v>
      </c>
      <c r="J39" s="116"/>
      <c r="K39" s="116">
        <v>0</v>
      </c>
      <c r="L39" s="116" t="e">
        <f t="shared" si="11"/>
        <v>#DIV/0!</v>
      </c>
    </row>
    <row r="40" spans="2:12" x14ac:dyDescent="0.2">
      <c r="E40" s="117" t="s">
        <v>12</v>
      </c>
      <c r="F40" s="116"/>
      <c r="G40" s="116"/>
      <c r="H40" s="116">
        <f t="shared" si="9"/>
        <v>0</v>
      </c>
      <c r="I40" s="121" t="e">
        <f>H40/F40</f>
        <v>#DIV/0!</v>
      </c>
      <c r="J40" s="116"/>
      <c r="K40" s="116">
        <v>0</v>
      </c>
      <c r="L40" s="116" t="e">
        <f t="shared" si="11"/>
        <v>#DIV/0!</v>
      </c>
    </row>
    <row r="43" spans="2:12" x14ac:dyDescent="0.2">
      <c r="B43" s="11" t="s">
        <v>64</v>
      </c>
      <c r="C43" s="11" t="s">
        <v>58</v>
      </c>
      <c r="F43" s="9">
        <f>SUM(F44:F45)</f>
        <v>0</v>
      </c>
      <c r="G43" s="9">
        <f t="shared" ref="G43:H43" si="12">SUM(G44:G45)</f>
        <v>0</v>
      </c>
      <c r="H43" s="9">
        <f t="shared" si="12"/>
        <v>0</v>
      </c>
      <c r="I43" s="16" t="e">
        <f>H43/F43</f>
        <v>#DIV/0!</v>
      </c>
      <c r="J43" s="9">
        <f>SUM(J44:J45)</f>
        <v>0</v>
      </c>
      <c r="K43" s="9">
        <f>J43-G43</f>
        <v>0</v>
      </c>
      <c r="L43" s="9" t="e">
        <f>K43/G43</f>
        <v>#DIV/0!</v>
      </c>
    </row>
    <row r="44" spans="2:12" x14ac:dyDescent="0.2">
      <c r="C44" s="11" t="s">
        <v>59</v>
      </c>
      <c r="D44" s="11" t="s">
        <v>60</v>
      </c>
      <c r="F44" s="9"/>
      <c r="G44" s="9"/>
      <c r="H44" s="9">
        <f t="shared" ref="H44:H45" si="13">G44-F44</f>
        <v>0</v>
      </c>
      <c r="I44" s="16" t="e">
        <f t="shared" ref="I44:I45" si="14">H44/F44</f>
        <v>#DIV/0!</v>
      </c>
      <c r="J44" s="9"/>
      <c r="K44" s="9">
        <f t="shared" ref="K44:K45" si="15">J44-G44</f>
        <v>0</v>
      </c>
      <c r="L44" s="9" t="e">
        <f t="shared" ref="L44:L45" si="16">K44/G44</f>
        <v>#DIV/0!</v>
      </c>
    </row>
    <row r="45" spans="2:12" x14ac:dyDescent="0.2">
      <c r="C45" s="11" t="s">
        <v>61</v>
      </c>
      <c r="D45" s="11" t="s">
        <v>62</v>
      </c>
      <c r="F45" s="9"/>
      <c r="G45" s="9"/>
      <c r="H45" s="9">
        <f t="shared" si="13"/>
        <v>0</v>
      </c>
      <c r="I45" s="16" t="e">
        <f t="shared" si="14"/>
        <v>#DIV/0!</v>
      </c>
      <c r="J45" s="9"/>
      <c r="K45" s="9">
        <f t="shared" si="15"/>
        <v>0</v>
      </c>
      <c r="L45" s="9" t="e">
        <f t="shared" si="16"/>
        <v>#DIV/0!</v>
      </c>
    </row>
    <row r="47" spans="2:12" x14ac:dyDescent="0.2">
      <c r="C47" s="34" t="s">
        <v>67</v>
      </c>
      <c r="F47" s="9"/>
      <c r="G47" s="9"/>
      <c r="J47" s="241"/>
      <c r="K47" s="7"/>
      <c r="L47" s="7"/>
    </row>
    <row r="50" spans="2:12" x14ac:dyDescent="0.2">
      <c r="B50" s="11" t="s">
        <v>65</v>
      </c>
      <c r="C50" s="11" t="s">
        <v>66</v>
      </c>
      <c r="F50" s="9"/>
      <c r="G50" s="9"/>
      <c r="H50" s="9">
        <f t="shared" ref="H50" si="17">G50-F50</f>
        <v>0</v>
      </c>
      <c r="I50" s="16" t="e">
        <f t="shared" ref="I50" si="18">H50/F50</f>
        <v>#DIV/0!</v>
      </c>
      <c r="J50" s="9"/>
      <c r="K50" s="9">
        <f>J50-G50</f>
        <v>0</v>
      </c>
      <c r="L50" s="9" t="e">
        <f>K50/G50</f>
        <v>#DIV/0!</v>
      </c>
    </row>
    <row r="54" spans="2:12" x14ac:dyDescent="0.2">
      <c r="B54" s="14" t="s">
        <v>57</v>
      </c>
    </row>
    <row r="55" spans="2:12" x14ac:dyDescent="0.2">
      <c r="B55" s="272" t="s">
        <v>630</v>
      </c>
    </row>
    <row r="56" spans="2:12" ht="12" thickBot="1" x14ac:dyDescent="0.25">
      <c r="B56" s="7"/>
      <c r="C56" s="7"/>
    </row>
    <row r="57" spans="2:12" x14ac:dyDescent="0.2">
      <c r="B57" s="26"/>
      <c r="C57" s="27"/>
      <c r="D57" s="27"/>
      <c r="E57" s="27"/>
      <c r="F57" s="27"/>
      <c r="G57" s="27"/>
      <c r="H57" s="27"/>
      <c r="I57" s="27"/>
      <c r="J57" s="27"/>
      <c r="K57" s="27"/>
      <c r="L57" s="28"/>
    </row>
    <row r="58" spans="2:12" x14ac:dyDescent="0.2">
      <c r="B58" s="29"/>
      <c r="C58" s="7"/>
      <c r="D58" s="7"/>
      <c r="E58" s="7"/>
      <c r="F58" s="7"/>
      <c r="G58" s="7"/>
      <c r="H58" s="7"/>
      <c r="I58" s="7"/>
      <c r="J58" s="7"/>
      <c r="K58" s="7"/>
      <c r="L58" s="30"/>
    </row>
    <row r="59" spans="2:12" x14ac:dyDescent="0.2">
      <c r="B59" s="29"/>
      <c r="C59" s="7"/>
      <c r="D59" s="7"/>
      <c r="E59" s="7"/>
      <c r="F59" s="7"/>
      <c r="G59" s="7"/>
      <c r="H59" s="7"/>
      <c r="I59" s="7"/>
      <c r="J59" s="7"/>
      <c r="K59" s="7"/>
      <c r="L59" s="30"/>
    </row>
    <row r="60" spans="2:12" x14ac:dyDescent="0.2">
      <c r="B60" s="29"/>
      <c r="C60" s="7"/>
      <c r="D60" s="7"/>
      <c r="E60" s="7"/>
      <c r="F60" s="7"/>
      <c r="G60" s="7"/>
      <c r="H60" s="7"/>
      <c r="I60" s="7"/>
      <c r="J60" s="7"/>
      <c r="K60" s="7"/>
      <c r="L60" s="30"/>
    </row>
    <row r="61" spans="2:12" x14ac:dyDescent="0.2">
      <c r="B61" s="29"/>
      <c r="C61" s="7"/>
      <c r="D61" s="7"/>
      <c r="E61" s="7"/>
      <c r="F61" s="7"/>
      <c r="G61" s="7"/>
      <c r="H61" s="7"/>
      <c r="I61" s="7"/>
      <c r="J61" s="7"/>
      <c r="K61" s="7"/>
      <c r="L61" s="30"/>
    </row>
    <row r="62" spans="2:12" x14ac:dyDescent="0.2">
      <c r="B62" s="29"/>
      <c r="C62" s="7"/>
      <c r="D62" s="7"/>
      <c r="E62" s="7"/>
      <c r="F62" s="7"/>
      <c r="G62" s="7"/>
      <c r="H62" s="7"/>
      <c r="I62" s="7"/>
      <c r="J62" s="7"/>
      <c r="K62" s="7"/>
      <c r="L62" s="30"/>
    </row>
    <row r="63" spans="2:12" x14ac:dyDescent="0.2">
      <c r="B63" s="29"/>
      <c r="C63" s="7"/>
      <c r="D63" s="7"/>
      <c r="E63" s="7"/>
      <c r="F63" s="7"/>
      <c r="G63" s="7"/>
      <c r="H63" s="7"/>
      <c r="I63" s="7"/>
      <c r="J63" s="7"/>
      <c r="K63" s="7"/>
      <c r="L63" s="30"/>
    </row>
    <row r="64" spans="2:12" x14ac:dyDescent="0.2">
      <c r="B64" s="29"/>
      <c r="C64" s="7"/>
      <c r="D64" s="7"/>
      <c r="E64" s="7"/>
      <c r="F64" s="7"/>
      <c r="G64" s="7"/>
      <c r="H64" s="7"/>
      <c r="I64" s="7"/>
      <c r="J64" s="7"/>
      <c r="K64" s="7"/>
      <c r="L64" s="30"/>
    </row>
    <row r="65" spans="2:12" x14ac:dyDescent="0.2">
      <c r="B65" s="29"/>
      <c r="C65" s="7"/>
      <c r="D65" s="7"/>
      <c r="E65" s="7"/>
      <c r="F65" s="7"/>
      <c r="G65" s="7"/>
      <c r="H65" s="7"/>
      <c r="I65" s="7"/>
      <c r="J65" s="7"/>
      <c r="K65" s="7"/>
      <c r="L65" s="30"/>
    </row>
    <row r="66" spans="2:12" x14ac:dyDescent="0.2">
      <c r="B66" s="29"/>
      <c r="C66" s="7"/>
      <c r="D66" s="7"/>
      <c r="E66" s="7"/>
      <c r="F66" s="7"/>
      <c r="G66" s="7"/>
      <c r="H66" s="7"/>
      <c r="I66" s="7"/>
      <c r="J66" s="7"/>
      <c r="K66" s="7"/>
      <c r="L66" s="30"/>
    </row>
    <row r="67" spans="2:12" ht="12" thickBot="1" x14ac:dyDescent="0.25">
      <c r="B67" s="31"/>
      <c r="C67" s="32"/>
      <c r="D67" s="32"/>
      <c r="E67" s="32"/>
      <c r="F67" s="32"/>
      <c r="G67" s="32"/>
      <c r="H67" s="32"/>
      <c r="I67" s="32"/>
      <c r="J67" s="32"/>
      <c r="K67" s="32"/>
      <c r="L67" s="33"/>
    </row>
    <row r="68" spans="2:12" x14ac:dyDescent="0.2">
      <c r="B68" s="7"/>
      <c r="C68" s="7"/>
      <c r="D68" s="7"/>
      <c r="E68" s="7"/>
      <c r="F68" s="7"/>
      <c r="G68" s="7"/>
      <c r="H68" s="7"/>
      <c r="I68" s="7"/>
      <c r="J68" s="7"/>
      <c r="K68" s="7"/>
    </row>
  </sheetData>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2:L57"/>
  <sheetViews>
    <sheetView zoomScaleNormal="100" workbookViewId="0">
      <selection activeCell="B67" sqref="B67"/>
    </sheetView>
  </sheetViews>
  <sheetFormatPr baseColWidth="10" defaultRowHeight="11.25" x14ac:dyDescent="0.2"/>
  <cols>
    <col min="1" max="1" width="11.42578125" style="11"/>
    <col min="2" max="2" width="8.42578125" style="11" customWidth="1"/>
    <col min="3" max="3" width="21.85546875" style="11" customWidth="1"/>
    <col min="4" max="4" width="47" style="11" customWidth="1"/>
    <col min="5" max="5" width="15.7109375" style="11" customWidth="1"/>
    <col min="6" max="12" width="17.28515625" style="11" customWidth="1"/>
    <col min="13" max="16384" width="11.42578125" style="11"/>
  </cols>
  <sheetData>
    <row r="2" spans="1:12" ht="12.75" x14ac:dyDescent="0.2">
      <c r="A2" s="103" t="s">
        <v>371</v>
      </c>
      <c r="B2" s="103"/>
      <c r="C2" s="103"/>
      <c r="D2" s="103"/>
      <c r="E2" s="103"/>
      <c r="G2" s="240" t="s">
        <v>584</v>
      </c>
      <c r="J2" s="240" t="s">
        <v>585</v>
      </c>
      <c r="K2" s="240" t="s">
        <v>602</v>
      </c>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5" spans="1:12" x14ac:dyDescent="0.2">
      <c r="A5" s="13" t="s">
        <v>22</v>
      </c>
      <c r="B5" s="14" t="s">
        <v>446</v>
      </c>
      <c r="C5" s="14"/>
      <c r="D5" s="14"/>
      <c r="E5" s="14"/>
    </row>
    <row r="6" spans="1:12" x14ac:dyDescent="0.2">
      <c r="F6" s="6"/>
      <c r="G6" s="6"/>
      <c r="H6" s="6"/>
    </row>
    <row r="7" spans="1:12" x14ac:dyDescent="0.2">
      <c r="B7" s="11" t="s">
        <v>436</v>
      </c>
      <c r="F7" s="144"/>
      <c r="G7" s="144"/>
      <c r="H7" s="144">
        <f>G7-F7</f>
        <v>0</v>
      </c>
      <c r="I7" s="144" t="e">
        <f>H7/F7</f>
        <v>#DIV/0!</v>
      </c>
      <c r="J7" s="144"/>
      <c r="K7" s="144">
        <f>J7-G7</f>
        <v>0</v>
      </c>
      <c r="L7" s="144" t="e">
        <f>K7/G7</f>
        <v>#DIV/0!</v>
      </c>
    </row>
    <row r="8" spans="1:12" x14ac:dyDescent="0.2">
      <c r="B8" s="11" t="s">
        <v>437</v>
      </c>
      <c r="F8" s="144"/>
      <c r="G8" s="144"/>
      <c r="H8" s="144">
        <f t="shared" ref="H8:H17" si="0">G8-F8</f>
        <v>0</v>
      </c>
      <c r="I8" s="144" t="e">
        <f t="shared" ref="I8:I17" si="1">H8/F8</f>
        <v>#DIV/0!</v>
      </c>
      <c r="J8" s="144"/>
      <c r="K8" s="144">
        <f t="shared" ref="K8:K18" si="2">J8-G8</f>
        <v>0</v>
      </c>
      <c r="L8" s="144" t="e">
        <f t="shared" ref="L8:L18" si="3">K8/G8</f>
        <v>#DIV/0!</v>
      </c>
    </row>
    <row r="9" spans="1:12" x14ac:dyDescent="0.2">
      <c r="B9" s="11" t="s">
        <v>438</v>
      </c>
      <c r="F9" s="144"/>
      <c r="G9" s="144"/>
      <c r="H9" s="144">
        <f t="shared" si="0"/>
        <v>0</v>
      </c>
      <c r="I9" s="144" t="e">
        <f t="shared" si="1"/>
        <v>#DIV/0!</v>
      </c>
      <c r="J9" s="144"/>
      <c r="K9" s="144">
        <f t="shared" si="2"/>
        <v>0</v>
      </c>
      <c r="L9" s="144" t="e">
        <f t="shared" si="3"/>
        <v>#DIV/0!</v>
      </c>
    </row>
    <row r="10" spans="1:12" x14ac:dyDescent="0.2">
      <c r="B10" s="11" t="s">
        <v>439</v>
      </c>
      <c r="F10" s="144"/>
      <c r="G10" s="144"/>
      <c r="H10" s="144">
        <f t="shared" si="0"/>
        <v>0</v>
      </c>
      <c r="I10" s="144" t="e">
        <f t="shared" si="1"/>
        <v>#DIV/0!</v>
      </c>
      <c r="J10" s="144"/>
      <c r="K10" s="144">
        <f t="shared" si="2"/>
        <v>0</v>
      </c>
      <c r="L10" s="144" t="e">
        <f t="shared" si="3"/>
        <v>#DIV/0!</v>
      </c>
    </row>
    <row r="11" spans="1:12" x14ac:dyDescent="0.2">
      <c r="B11" s="11" t="s">
        <v>440</v>
      </c>
      <c r="F11" s="144">
        <f>SUM(F12:F15)</f>
        <v>0</v>
      </c>
      <c r="G11" s="144">
        <f>SUM(G12:G15)</f>
        <v>0</v>
      </c>
      <c r="H11" s="144">
        <f>SUM(H12:H15)</f>
        <v>0</v>
      </c>
      <c r="I11" s="144" t="e">
        <f t="shared" si="1"/>
        <v>#DIV/0!</v>
      </c>
      <c r="J11" s="144">
        <f>SUM(J12:J15)</f>
        <v>0</v>
      </c>
      <c r="K11" s="144">
        <f t="shared" si="2"/>
        <v>0</v>
      </c>
      <c r="L11" s="144" t="e">
        <f t="shared" si="3"/>
        <v>#DIV/0!</v>
      </c>
    </row>
    <row r="12" spans="1:12" x14ac:dyDescent="0.2">
      <c r="C12" s="11" t="s">
        <v>441</v>
      </c>
      <c r="F12" s="139"/>
      <c r="G12" s="139"/>
      <c r="H12" s="139">
        <f t="shared" si="0"/>
        <v>0</v>
      </c>
      <c r="I12" s="139" t="e">
        <f t="shared" si="1"/>
        <v>#DIV/0!</v>
      </c>
      <c r="J12" s="139"/>
      <c r="K12" s="139">
        <f t="shared" si="2"/>
        <v>0</v>
      </c>
      <c r="L12" s="139" t="e">
        <f t="shared" si="3"/>
        <v>#DIV/0!</v>
      </c>
    </row>
    <row r="13" spans="1:12" x14ac:dyDescent="0.2">
      <c r="C13" s="11" t="s">
        <v>442</v>
      </c>
      <c r="F13" s="139"/>
      <c r="G13" s="139"/>
      <c r="H13" s="139">
        <f t="shared" si="0"/>
        <v>0</v>
      </c>
      <c r="I13" s="139" t="e">
        <f t="shared" si="1"/>
        <v>#DIV/0!</v>
      </c>
      <c r="J13" s="139"/>
      <c r="K13" s="139">
        <f t="shared" si="2"/>
        <v>0</v>
      </c>
      <c r="L13" s="139" t="e">
        <f t="shared" si="3"/>
        <v>#DIV/0!</v>
      </c>
    </row>
    <row r="14" spans="1:12" x14ac:dyDescent="0.2">
      <c r="C14" s="11" t="s">
        <v>443</v>
      </c>
      <c r="F14" s="139"/>
      <c r="G14" s="139"/>
      <c r="H14" s="139">
        <f t="shared" si="0"/>
        <v>0</v>
      </c>
      <c r="I14" s="139" t="e">
        <f t="shared" si="1"/>
        <v>#DIV/0!</v>
      </c>
      <c r="J14" s="139"/>
      <c r="K14" s="139">
        <f t="shared" si="2"/>
        <v>0</v>
      </c>
      <c r="L14" s="139" t="e">
        <f t="shared" si="3"/>
        <v>#DIV/0!</v>
      </c>
    </row>
    <row r="15" spans="1:12" x14ac:dyDescent="0.2">
      <c r="C15" s="11" t="s">
        <v>444</v>
      </c>
      <c r="F15" s="139"/>
      <c r="G15" s="139"/>
      <c r="H15" s="139">
        <f t="shared" si="0"/>
        <v>0</v>
      </c>
      <c r="I15" s="139" t="e">
        <f t="shared" si="1"/>
        <v>#DIV/0!</v>
      </c>
      <c r="J15" s="139"/>
      <c r="K15" s="139">
        <f t="shared" si="2"/>
        <v>0</v>
      </c>
      <c r="L15" s="139" t="e">
        <f t="shared" si="3"/>
        <v>#DIV/0!</v>
      </c>
    </row>
    <row r="16" spans="1:12" x14ac:dyDescent="0.2">
      <c r="B16" s="11" t="s">
        <v>445</v>
      </c>
      <c r="F16" s="144"/>
      <c r="G16" s="144"/>
      <c r="H16" s="144">
        <f t="shared" si="0"/>
        <v>0</v>
      </c>
      <c r="I16" s="144" t="e">
        <f t="shared" si="1"/>
        <v>#DIV/0!</v>
      </c>
      <c r="J16" s="144"/>
      <c r="K16" s="144">
        <f t="shared" si="2"/>
        <v>0</v>
      </c>
      <c r="L16" s="144" t="e">
        <f t="shared" si="3"/>
        <v>#DIV/0!</v>
      </c>
    </row>
    <row r="17" spans="1:12" x14ac:dyDescent="0.2">
      <c r="B17" s="11" t="s">
        <v>388</v>
      </c>
      <c r="F17" s="144"/>
      <c r="G17" s="144"/>
      <c r="H17" s="144">
        <f t="shared" si="0"/>
        <v>0</v>
      </c>
      <c r="I17" s="144" t="e">
        <f t="shared" si="1"/>
        <v>#DIV/0!</v>
      </c>
      <c r="J17" s="144"/>
      <c r="K17" s="144">
        <f t="shared" si="2"/>
        <v>0</v>
      </c>
      <c r="L17" s="144" t="e">
        <f t="shared" si="3"/>
        <v>#DIV/0!</v>
      </c>
    </row>
    <row r="18" spans="1:12" x14ac:dyDescent="0.2">
      <c r="B18" s="14" t="s">
        <v>447</v>
      </c>
      <c r="F18" s="143">
        <f>F7+F8+F9+F10+F11+F16</f>
        <v>0</v>
      </c>
      <c r="G18" s="143">
        <f>G7+G8+G9+G10+G11+G16</f>
        <v>0</v>
      </c>
      <c r="H18" s="143">
        <f t="shared" ref="H18:J18" si="4">H7+H8+H9+H10+H11+H16</f>
        <v>0</v>
      </c>
      <c r="I18" s="143" t="e">
        <f t="shared" si="4"/>
        <v>#DIV/0!</v>
      </c>
      <c r="J18" s="143">
        <f t="shared" si="4"/>
        <v>0</v>
      </c>
      <c r="K18" s="143">
        <f t="shared" si="2"/>
        <v>0</v>
      </c>
      <c r="L18" s="143" t="e">
        <f t="shared" si="3"/>
        <v>#DIV/0!</v>
      </c>
    </row>
    <row r="19" spans="1:12" x14ac:dyDescent="0.2">
      <c r="F19" s="5"/>
      <c r="G19" s="5"/>
      <c r="H19" s="5"/>
      <c r="I19" s="22"/>
      <c r="J19" s="22"/>
      <c r="K19" s="22"/>
      <c r="L19" s="22"/>
    </row>
    <row r="20" spans="1:12" x14ac:dyDescent="0.2">
      <c r="B20" s="11" t="s">
        <v>646</v>
      </c>
      <c r="F20" s="139"/>
      <c r="G20" s="139"/>
      <c r="H20" s="139"/>
      <c r="I20" s="146"/>
      <c r="J20" s="139"/>
      <c r="K20" s="139"/>
      <c r="L20" s="139"/>
    </row>
    <row r="21" spans="1:12" x14ac:dyDescent="0.2">
      <c r="B21" s="11" t="s">
        <v>14</v>
      </c>
      <c r="F21" s="139">
        <f>F18-F20</f>
        <v>0</v>
      </c>
      <c r="G21" s="139">
        <f>G18-G20</f>
        <v>0</v>
      </c>
      <c r="H21" s="139">
        <f t="shared" ref="H21:J21" si="5">H18-H20</f>
        <v>0</v>
      </c>
      <c r="I21" s="139" t="e">
        <f t="shared" si="5"/>
        <v>#DIV/0!</v>
      </c>
      <c r="J21" s="139">
        <f t="shared" si="5"/>
        <v>0</v>
      </c>
      <c r="K21" s="139">
        <f t="shared" ref="K21" si="6">J21-G21</f>
        <v>0</v>
      </c>
      <c r="L21" s="139" t="e">
        <f t="shared" ref="L21" si="7">K21/G21</f>
        <v>#DIV/0!</v>
      </c>
    </row>
    <row r="22" spans="1:12" x14ac:dyDescent="0.2">
      <c r="F22" s="5"/>
      <c r="G22" s="5"/>
      <c r="H22" s="5"/>
      <c r="I22" s="22"/>
      <c r="J22" s="22"/>
      <c r="K22" s="22"/>
      <c r="L22" s="22"/>
    </row>
    <row r="23" spans="1:12" x14ac:dyDescent="0.2">
      <c r="F23" s="5"/>
      <c r="G23" s="5"/>
      <c r="H23" s="5"/>
      <c r="I23" s="22"/>
      <c r="J23" s="22"/>
      <c r="K23" s="22"/>
      <c r="L23" s="22"/>
    </row>
    <row r="24" spans="1:12" x14ac:dyDescent="0.2">
      <c r="B24" s="270" t="s">
        <v>625</v>
      </c>
      <c r="C24" s="20" t="s">
        <v>647</v>
      </c>
      <c r="D24" s="20"/>
      <c r="F24" s="22"/>
      <c r="G24" s="22"/>
      <c r="H24" s="22"/>
      <c r="I24" s="22"/>
      <c r="J24" s="22"/>
      <c r="K24" s="22"/>
      <c r="L24" s="22"/>
    </row>
    <row r="25" spans="1:12" x14ac:dyDescent="0.2">
      <c r="G25" s="240" t="s">
        <v>584</v>
      </c>
      <c r="J25" s="240" t="s">
        <v>585</v>
      </c>
      <c r="K25" s="240" t="s">
        <v>602</v>
      </c>
    </row>
    <row r="26" spans="1:12" x14ac:dyDescent="0.2">
      <c r="F26" s="12" t="str">
        <f>'Page de garde'!$G$11</f>
        <v>Réalité 2017</v>
      </c>
      <c r="G26" s="12" t="str">
        <f>'Page de garde'!$G$12</f>
        <v>Réalité 2018</v>
      </c>
      <c r="H26" s="12" t="s">
        <v>52</v>
      </c>
      <c r="I26" s="12" t="s">
        <v>51</v>
      </c>
      <c r="J26" s="12" t="str">
        <f>'Page de garde'!$G$13</f>
        <v>Budget 2018</v>
      </c>
      <c r="K26" s="12" t="s">
        <v>52</v>
      </c>
      <c r="L26" s="12" t="s">
        <v>51</v>
      </c>
    </row>
    <row r="27" spans="1:12" x14ac:dyDescent="0.2">
      <c r="A27" s="13" t="s">
        <v>53</v>
      </c>
      <c r="B27" s="17" t="s">
        <v>587</v>
      </c>
      <c r="F27" s="22"/>
      <c r="G27" s="22"/>
      <c r="H27" s="22"/>
      <c r="I27" s="22"/>
      <c r="J27" s="22"/>
      <c r="K27" s="22"/>
      <c r="L27" s="22"/>
    </row>
    <row r="28" spans="1:12" x14ac:dyDescent="0.2">
      <c r="B28" s="7"/>
      <c r="F28" s="22"/>
      <c r="G28" s="22"/>
      <c r="H28" s="22"/>
      <c r="I28" s="22"/>
      <c r="J28" s="22"/>
      <c r="K28" s="22"/>
      <c r="L28" s="22"/>
    </row>
    <row r="29" spans="1:12" x14ac:dyDescent="0.2">
      <c r="B29" s="7"/>
      <c r="D29" s="11" t="s">
        <v>10</v>
      </c>
      <c r="F29" s="139"/>
      <c r="G29" s="139">
        <f>F32</f>
        <v>0</v>
      </c>
      <c r="H29" s="139">
        <f>G29-F29</f>
        <v>0</v>
      </c>
      <c r="I29" s="146" t="e">
        <f t="shared" ref="I29:I32" si="8">H29/F29</f>
        <v>#DIV/0!</v>
      </c>
      <c r="J29" s="139"/>
      <c r="K29" s="139">
        <f t="shared" ref="K29:K31" si="9">J29-G29</f>
        <v>0</v>
      </c>
      <c r="L29" s="139" t="e">
        <f t="shared" ref="L29:L31" si="10">K29/G29</f>
        <v>#DIV/0!</v>
      </c>
    </row>
    <row r="30" spans="1:12" x14ac:dyDescent="0.2">
      <c r="B30" s="7"/>
      <c r="D30" s="11" t="s">
        <v>627</v>
      </c>
      <c r="F30" s="139"/>
      <c r="G30" s="139"/>
      <c r="H30" s="139">
        <f t="shared" ref="H30:H31" si="11">G30-F30</f>
        <v>0</v>
      </c>
      <c r="I30" s="146" t="e">
        <f t="shared" si="8"/>
        <v>#DIV/0!</v>
      </c>
      <c r="J30" s="139"/>
      <c r="K30" s="139">
        <f t="shared" si="9"/>
        <v>0</v>
      </c>
      <c r="L30" s="139" t="e">
        <f t="shared" si="10"/>
        <v>#DIV/0!</v>
      </c>
    </row>
    <row r="31" spans="1:12" x14ac:dyDescent="0.2">
      <c r="B31" s="7"/>
      <c r="D31" s="11" t="s">
        <v>8</v>
      </c>
      <c r="F31" s="139"/>
      <c r="G31" s="139"/>
      <c r="H31" s="139">
        <f t="shared" si="11"/>
        <v>0</v>
      </c>
      <c r="I31" s="146" t="e">
        <f t="shared" si="8"/>
        <v>#DIV/0!</v>
      </c>
      <c r="J31" s="139"/>
      <c r="K31" s="139">
        <f t="shared" si="9"/>
        <v>0</v>
      </c>
      <c r="L31" s="139" t="e">
        <f t="shared" si="10"/>
        <v>#DIV/0!</v>
      </c>
    </row>
    <row r="32" spans="1:12" x14ac:dyDescent="0.2">
      <c r="B32" s="7"/>
      <c r="D32" s="11" t="s">
        <v>7</v>
      </c>
      <c r="F32" s="147">
        <f>F29-F30-F31</f>
        <v>0</v>
      </c>
      <c r="G32" s="147">
        <f>G29-G30-G31</f>
        <v>0</v>
      </c>
      <c r="H32" s="147">
        <f>G32-F32</f>
        <v>0</v>
      </c>
      <c r="I32" s="148" t="e">
        <f t="shared" si="8"/>
        <v>#DIV/0!</v>
      </c>
      <c r="J32" s="147">
        <f>J29-J30-J31</f>
        <v>0</v>
      </c>
      <c r="K32" s="147">
        <f>J32-G32</f>
        <v>0</v>
      </c>
      <c r="L32" s="147" t="e">
        <f>K32/G32</f>
        <v>#DIV/0!</v>
      </c>
    </row>
    <row r="33" spans="1:12" x14ac:dyDescent="0.2">
      <c r="B33" s="7"/>
      <c r="F33" s="5"/>
      <c r="G33" s="5"/>
      <c r="H33" s="5"/>
      <c r="I33" s="228"/>
      <c r="J33" s="5"/>
      <c r="K33" s="5"/>
      <c r="L33" s="5"/>
    </row>
    <row r="34" spans="1:12" x14ac:dyDescent="0.2">
      <c r="A34" s="13" t="s">
        <v>53</v>
      </c>
      <c r="B34" s="17" t="s">
        <v>588</v>
      </c>
      <c r="F34" s="22"/>
      <c r="G34" s="22"/>
      <c r="H34" s="22"/>
      <c r="I34" s="22"/>
      <c r="J34" s="22"/>
      <c r="K34" s="22"/>
      <c r="L34" s="22"/>
    </row>
    <row r="35" spans="1:12" x14ac:dyDescent="0.2">
      <c r="B35" s="7"/>
      <c r="F35" s="22"/>
      <c r="G35" s="22"/>
      <c r="H35" s="22"/>
      <c r="I35" s="22"/>
      <c r="J35" s="22"/>
      <c r="K35" s="22"/>
      <c r="L35" s="22"/>
    </row>
    <row r="36" spans="1:12" x14ac:dyDescent="0.2">
      <c r="B36" s="7"/>
      <c r="D36" s="11" t="s">
        <v>10</v>
      </c>
      <c r="F36" s="139"/>
      <c r="G36" s="139">
        <f>F41</f>
        <v>0</v>
      </c>
      <c r="H36" s="139">
        <f t="shared" ref="H36:H40" si="12">G36-F36</f>
        <v>0</v>
      </c>
      <c r="I36" s="146" t="e">
        <f t="shared" ref="I36:I41" si="13">H36/F36</f>
        <v>#DIV/0!</v>
      </c>
      <c r="J36" s="139"/>
      <c r="K36" s="139">
        <f t="shared" ref="K36:K40" si="14">J36-G36</f>
        <v>0</v>
      </c>
      <c r="L36" s="139" t="e">
        <f t="shared" ref="L36:L41" si="15">K36/G36</f>
        <v>#DIV/0!</v>
      </c>
    </row>
    <row r="37" spans="1:12" x14ac:dyDescent="0.2">
      <c r="B37" s="7"/>
      <c r="D37" s="11" t="s">
        <v>9</v>
      </c>
      <c r="F37" s="139"/>
      <c r="G37" s="139"/>
      <c r="H37" s="139">
        <f t="shared" si="12"/>
        <v>0</v>
      </c>
      <c r="I37" s="146" t="e">
        <f t="shared" si="13"/>
        <v>#DIV/0!</v>
      </c>
      <c r="J37" s="139"/>
      <c r="K37" s="139">
        <f t="shared" si="14"/>
        <v>0</v>
      </c>
      <c r="L37" s="139" t="e">
        <f t="shared" si="15"/>
        <v>#DIV/0!</v>
      </c>
    </row>
    <row r="38" spans="1:12" x14ac:dyDescent="0.2">
      <c r="B38" s="7"/>
      <c r="D38" s="11" t="s">
        <v>82</v>
      </c>
      <c r="F38" s="139"/>
      <c r="G38" s="139"/>
      <c r="H38" s="139">
        <f>G38-F38</f>
        <v>0</v>
      </c>
      <c r="I38" s="146" t="e">
        <f t="shared" si="13"/>
        <v>#DIV/0!</v>
      </c>
      <c r="J38" s="139"/>
      <c r="K38" s="139">
        <f t="shared" si="14"/>
        <v>0</v>
      </c>
      <c r="L38" s="139" t="e">
        <f t="shared" si="15"/>
        <v>#DIV/0!</v>
      </c>
    </row>
    <row r="39" spans="1:12" x14ac:dyDescent="0.2">
      <c r="B39" s="7"/>
      <c r="D39" s="11" t="s">
        <v>627</v>
      </c>
      <c r="F39" s="139"/>
      <c r="G39" s="139"/>
      <c r="H39" s="139">
        <f>G39-F39</f>
        <v>0</v>
      </c>
      <c r="I39" s="146" t="e">
        <f t="shared" si="13"/>
        <v>#DIV/0!</v>
      </c>
      <c r="J39" s="139"/>
      <c r="K39" s="139">
        <f t="shared" si="14"/>
        <v>0</v>
      </c>
      <c r="L39" s="139" t="e">
        <f t="shared" si="15"/>
        <v>#DIV/0!</v>
      </c>
    </row>
    <row r="40" spans="1:12" x14ac:dyDescent="0.2">
      <c r="B40" s="7"/>
      <c r="D40" s="11" t="s">
        <v>8</v>
      </c>
      <c r="F40" s="139"/>
      <c r="G40" s="139"/>
      <c r="H40" s="139">
        <f t="shared" si="12"/>
        <v>0</v>
      </c>
      <c r="I40" s="146" t="e">
        <f t="shared" si="13"/>
        <v>#DIV/0!</v>
      </c>
      <c r="J40" s="139"/>
      <c r="K40" s="139">
        <f t="shared" si="14"/>
        <v>0</v>
      </c>
      <c r="L40" s="139" t="e">
        <f t="shared" si="15"/>
        <v>#DIV/0!</v>
      </c>
    </row>
    <row r="41" spans="1:12" x14ac:dyDescent="0.2">
      <c r="B41" s="7"/>
      <c r="D41" s="11" t="s">
        <v>7</v>
      </c>
      <c r="F41" s="147">
        <f>F36+F37-F40-F38-F39</f>
        <v>0</v>
      </c>
      <c r="G41" s="147">
        <f>G36+G37-G40-G38-G39</f>
        <v>0</v>
      </c>
      <c r="H41" s="147">
        <f>G41-F41</f>
        <v>0</v>
      </c>
      <c r="I41" s="148" t="e">
        <f t="shared" si="13"/>
        <v>#DIV/0!</v>
      </c>
      <c r="J41" s="147">
        <f>J36+J37-J40-J38-J39</f>
        <v>0</v>
      </c>
      <c r="K41" s="147">
        <f>J41-G41</f>
        <v>0</v>
      </c>
      <c r="L41" s="147" t="e">
        <f t="shared" si="15"/>
        <v>#DIV/0!</v>
      </c>
    </row>
    <row r="42" spans="1:12" x14ac:dyDescent="0.2">
      <c r="B42" s="7"/>
      <c r="F42" s="5"/>
      <c r="G42" s="5"/>
      <c r="H42" s="5"/>
      <c r="I42" s="228"/>
      <c r="J42" s="5"/>
      <c r="K42" s="5"/>
      <c r="L42" s="5"/>
    </row>
    <row r="43" spans="1:12" x14ac:dyDescent="0.2">
      <c r="A43" s="13" t="s">
        <v>54</v>
      </c>
      <c r="B43" s="17" t="s">
        <v>6</v>
      </c>
      <c r="F43" s="5"/>
      <c r="G43" s="5"/>
      <c r="H43" s="5"/>
      <c r="I43" s="5"/>
      <c r="J43" s="5"/>
      <c r="K43" s="5"/>
      <c r="L43" s="5"/>
    </row>
    <row r="44" spans="1:12" s="7" customFormat="1" x14ac:dyDescent="0.2">
      <c r="A44" s="21"/>
      <c r="B44" s="17"/>
      <c r="F44" s="5"/>
      <c r="G44" s="5"/>
      <c r="H44" s="5"/>
      <c r="I44" s="5"/>
      <c r="J44" s="5"/>
      <c r="K44" s="5"/>
      <c r="L44" s="5"/>
    </row>
    <row r="45" spans="1:12" x14ac:dyDescent="0.2">
      <c r="B45" s="7"/>
      <c r="D45" s="11" t="s">
        <v>589</v>
      </c>
      <c r="F45" s="139"/>
      <c r="G45" s="139"/>
      <c r="H45" s="139">
        <f>G45-F45</f>
        <v>0</v>
      </c>
      <c r="I45" s="146" t="e">
        <f t="shared" ref="I45:I47" si="16">H45/F45</f>
        <v>#DIV/0!</v>
      </c>
      <c r="J45" s="139"/>
      <c r="K45" s="139">
        <f t="shared" ref="K45:K47" si="17">J45-G45</f>
        <v>0</v>
      </c>
      <c r="L45" s="139" t="e">
        <f t="shared" ref="L45:L47" si="18">K45/G45</f>
        <v>#DIV/0!</v>
      </c>
    </row>
    <row r="46" spans="1:12" x14ac:dyDescent="0.2">
      <c r="B46" s="7"/>
      <c r="D46" s="11" t="s">
        <v>590</v>
      </c>
      <c r="F46" s="146"/>
      <c r="G46" s="146"/>
      <c r="H46" s="139">
        <f t="shared" ref="H46:H47" si="19">G46-F46</f>
        <v>0</v>
      </c>
      <c r="I46" s="146" t="e">
        <f t="shared" si="16"/>
        <v>#DIV/0!</v>
      </c>
      <c r="J46" s="146"/>
      <c r="K46" s="139">
        <f t="shared" si="17"/>
        <v>0</v>
      </c>
      <c r="L46" s="146" t="e">
        <f t="shared" si="18"/>
        <v>#DIV/0!</v>
      </c>
    </row>
    <row r="47" spans="1:12" x14ac:dyDescent="0.2">
      <c r="B47" s="7"/>
      <c r="D47" s="11" t="s">
        <v>5</v>
      </c>
      <c r="F47" s="147">
        <f>(((F29+F32)/2)*F45)+((F36+F41)/2*F46)</f>
        <v>0</v>
      </c>
      <c r="G47" s="147">
        <f>(((G29+G32)/2)*G45)+((G36+G41)/2*G46)</f>
        <v>0</v>
      </c>
      <c r="H47" s="147">
        <f t="shared" si="19"/>
        <v>0</v>
      </c>
      <c r="I47" s="148" t="e">
        <f t="shared" si="16"/>
        <v>#DIV/0!</v>
      </c>
      <c r="J47" s="147">
        <f>(((J29+J32)/2)*J45)+((J36+J41)/2*J46)</f>
        <v>0</v>
      </c>
      <c r="K47" s="147">
        <f t="shared" si="17"/>
        <v>0</v>
      </c>
      <c r="L47" s="147" t="e">
        <f t="shared" si="18"/>
        <v>#DIV/0!</v>
      </c>
    </row>
    <row r="48" spans="1:12" x14ac:dyDescent="0.2">
      <c r="B48" s="7"/>
      <c r="F48" s="22"/>
      <c r="G48" s="22"/>
      <c r="H48" s="22"/>
      <c r="I48" s="22"/>
      <c r="J48" s="22"/>
      <c r="K48" s="22"/>
      <c r="L48" s="22"/>
    </row>
    <row r="49" spans="1:12" x14ac:dyDescent="0.2">
      <c r="A49" s="13" t="s">
        <v>55</v>
      </c>
      <c r="B49" s="17" t="s">
        <v>4</v>
      </c>
      <c r="F49" s="22"/>
      <c r="G49" s="22"/>
      <c r="H49" s="22"/>
      <c r="I49" s="22"/>
      <c r="J49" s="22"/>
      <c r="K49" s="22"/>
      <c r="L49" s="22"/>
    </row>
    <row r="50" spans="1:12" x14ac:dyDescent="0.2">
      <c r="A50" s="13"/>
      <c r="B50" s="17"/>
      <c r="F50" s="22"/>
      <c r="G50" s="22"/>
      <c r="H50" s="22"/>
      <c r="I50" s="22"/>
      <c r="J50" s="22"/>
      <c r="K50" s="22"/>
      <c r="L50" s="22"/>
    </row>
    <row r="51" spans="1:12" x14ac:dyDescent="0.2">
      <c r="B51" s="7"/>
      <c r="D51" s="11" t="s">
        <v>3</v>
      </c>
      <c r="F51" s="139"/>
      <c r="G51" s="139"/>
      <c r="H51" s="139">
        <f t="shared" ref="H51:H55" si="20">G51-F51</f>
        <v>0</v>
      </c>
      <c r="I51" s="146" t="e">
        <f t="shared" ref="I51:I55" si="21">H51/F51</f>
        <v>#DIV/0!</v>
      </c>
      <c r="J51" s="139"/>
      <c r="K51" s="139">
        <f t="shared" ref="K51:K55" si="22">J51-G51</f>
        <v>0</v>
      </c>
      <c r="L51" s="139" t="e">
        <f t="shared" ref="L51:L55" si="23">K51/G51</f>
        <v>#DIV/0!</v>
      </c>
    </row>
    <row r="52" spans="1:12" x14ac:dyDescent="0.2">
      <c r="B52" s="7"/>
      <c r="D52" s="11" t="s">
        <v>2</v>
      </c>
      <c r="F52" s="139"/>
      <c r="G52" s="139"/>
      <c r="H52" s="139">
        <f t="shared" si="20"/>
        <v>0</v>
      </c>
      <c r="I52" s="146" t="e">
        <f t="shared" si="21"/>
        <v>#DIV/0!</v>
      </c>
      <c r="J52" s="139"/>
      <c r="K52" s="139">
        <f t="shared" si="22"/>
        <v>0</v>
      </c>
      <c r="L52" s="139" t="e">
        <f t="shared" si="23"/>
        <v>#DIV/0!</v>
      </c>
    </row>
    <row r="53" spans="1:12" x14ac:dyDescent="0.2">
      <c r="B53" s="7"/>
      <c r="D53" s="11" t="s">
        <v>1</v>
      </c>
      <c r="F53" s="139">
        <f>F51-F52</f>
        <v>0</v>
      </c>
      <c r="G53" s="139">
        <f>G51-G52</f>
        <v>0</v>
      </c>
      <c r="H53" s="139">
        <f t="shared" si="20"/>
        <v>0</v>
      </c>
      <c r="I53" s="146" t="e">
        <f t="shared" si="21"/>
        <v>#DIV/0!</v>
      </c>
      <c r="J53" s="139">
        <f>J51-J52</f>
        <v>0</v>
      </c>
      <c r="K53" s="139">
        <f t="shared" si="22"/>
        <v>0</v>
      </c>
      <c r="L53" s="139" t="e">
        <f t="shared" si="23"/>
        <v>#DIV/0!</v>
      </c>
    </row>
    <row r="54" spans="1:12" x14ac:dyDescent="0.2">
      <c r="B54" s="7"/>
      <c r="D54" s="11" t="s">
        <v>83</v>
      </c>
      <c r="F54" s="146"/>
      <c r="G54" s="146"/>
      <c r="H54" s="139">
        <f t="shared" si="20"/>
        <v>0</v>
      </c>
      <c r="I54" s="146" t="e">
        <f t="shared" si="21"/>
        <v>#DIV/0!</v>
      </c>
      <c r="J54" s="146"/>
      <c r="K54" s="139">
        <f t="shared" si="22"/>
        <v>0</v>
      </c>
      <c r="L54" s="146" t="e">
        <f t="shared" si="23"/>
        <v>#DIV/0!</v>
      </c>
    </row>
    <row r="55" spans="1:12" x14ac:dyDescent="0.2">
      <c r="D55" s="11" t="s">
        <v>0</v>
      </c>
      <c r="F55" s="147">
        <f>F53*F54</f>
        <v>0</v>
      </c>
      <c r="G55" s="147">
        <f>G53*G54</f>
        <v>0</v>
      </c>
      <c r="H55" s="147">
        <f t="shared" si="20"/>
        <v>0</v>
      </c>
      <c r="I55" s="148" t="e">
        <f t="shared" si="21"/>
        <v>#DIV/0!</v>
      </c>
      <c r="J55" s="147">
        <f>J53*J54</f>
        <v>0</v>
      </c>
      <c r="K55" s="147">
        <f t="shared" si="22"/>
        <v>0</v>
      </c>
      <c r="L55" s="147" t="e">
        <f t="shared" si="23"/>
        <v>#DIV/0!</v>
      </c>
    </row>
    <row r="57" spans="1:12" x14ac:dyDescent="0.2">
      <c r="A57" s="13" t="s">
        <v>56</v>
      </c>
      <c r="B57" s="17" t="s">
        <v>616</v>
      </c>
      <c r="F57" s="147"/>
      <c r="G57" s="147"/>
      <c r="H57" s="147">
        <f>G57-F57</f>
        <v>0</v>
      </c>
      <c r="I57" s="148" t="e">
        <f>H57/F57</f>
        <v>#DIV/0!</v>
      </c>
      <c r="J57" s="147"/>
      <c r="K57" s="147">
        <f>J57-G57</f>
        <v>0</v>
      </c>
      <c r="L57" s="147" t="e">
        <f>K57/G57</f>
        <v>#DIV/0!</v>
      </c>
    </row>
  </sheetData>
  <pageMargins left="0.7" right="0.7" top="0.75" bottom="0.75" header="0.3" footer="0.3"/>
  <pageSetup paperSize="9" scale="66" orientation="landscape" r:id="rId1"/>
  <rowBreaks count="1" manualBreakCount="1">
    <brk id="25" max="16383" man="1"/>
  </rowBreaks>
  <ignoredErrors>
    <ignoredError sqref="I7:I18" evalError="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2:L81"/>
  <sheetViews>
    <sheetView zoomScaleNormal="100" workbookViewId="0">
      <selection activeCell="D84" sqref="D84"/>
    </sheetView>
  </sheetViews>
  <sheetFormatPr baseColWidth="10" defaultRowHeight="11.25" x14ac:dyDescent="0.2"/>
  <cols>
    <col min="1" max="1" width="11.42578125" style="11"/>
    <col min="2" max="2" width="6" style="11" customWidth="1"/>
    <col min="3" max="3" width="6.28515625" style="11" customWidth="1"/>
    <col min="4" max="4" width="59.42578125" style="11" customWidth="1"/>
    <col min="5" max="5" width="21.85546875" style="11" customWidth="1"/>
    <col min="6" max="10" width="13.42578125" style="11" customWidth="1"/>
    <col min="11" max="16384" width="11.42578125" style="11"/>
  </cols>
  <sheetData>
    <row r="2" spans="1:12" ht="12.75" x14ac:dyDescent="0.2">
      <c r="A2" s="103" t="s">
        <v>372</v>
      </c>
      <c r="B2" s="103"/>
      <c r="C2" s="103"/>
      <c r="D2" s="103"/>
      <c r="E2" s="103"/>
      <c r="G2" s="240" t="s">
        <v>584</v>
      </c>
      <c r="J2" s="240" t="s">
        <v>585</v>
      </c>
      <c r="K2" s="240" t="s">
        <v>602</v>
      </c>
    </row>
    <row r="3" spans="1:12" x14ac:dyDescent="0.2">
      <c r="F3" s="12" t="str">
        <f>'Page de garde'!$G$11</f>
        <v>Réalité 2017</v>
      </c>
      <c r="G3" s="12" t="str">
        <f>'Page de garde'!$G$12</f>
        <v>Réalité 2018</v>
      </c>
      <c r="H3" s="12" t="s">
        <v>52</v>
      </c>
      <c r="I3" s="12" t="s">
        <v>51</v>
      </c>
      <c r="J3" s="279" t="str">
        <f>'Page de garde'!$G$13</f>
        <v>Budget 2018</v>
      </c>
      <c r="K3" s="279" t="s">
        <v>52</v>
      </c>
      <c r="L3" s="279" t="s">
        <v>51</v>
      </c>
    </row>
    <row r="5" spans="1:12" x14ac:dyDescent="0.2">
      <c r="A5" s="13" t="s">
        <v>56</v>
      </c>
      <c r="B5" s="14" t="s">
        <v>85</v>
      </c>
      <c r="C5" s="14"/>
      <c r="D5" s="14"/>
      <c r="F5" s="36">
        <f>F6+F12+F18+F21+F22+F28+F34</f>
        <v>0</v>
      </c>
      <c r="G5" s="36">
        <f>G6+G12+G18+G21+G22+G28+G34</f>
        <v>0</v>
      </c>
      <c r="H5" s="36">
        <f t="shared" ref="H5:H6" si="0">G5-F5</f>
        <v>0</v>
      </c>
      <c r="I5" s="44" t="e">
        <f t="shared" ref="I5:I6" si="1">H5/F5</f>
        <v>#DIV/0!</v>
      </c>
      <c r="J5" s="36">
        <f>J6+J12+J18+J21+J22+J28+J34</f>
        <v>0</v>
      </c>
      <c r="K5" s="36">
        <f>J5-G5</f>
        <v>0</v>
      </c>
      <c r="L5" s="36" t="e">
        <f>K5/G5</f>
        <v>#DIV/0!</v>
      </c>
    </row>
    <row r="6" spans="1:12" x14ac:dyDescent="0.2">
      <c r="B6" s="11" t="s">
        <v>86</v>
      </c>
      <c r="C6" s="11" t="s">
        <v>36</v>
      </c>
      <c r="F6" s="25">
        <f>SUM(F7:F11)</f>
        <v>0</v>
      </c>
      <c r="G6" s="25">
        <f t="shared" ref="G6:J6" si="2">SUM(G7:G11)</f>
        <v>0</v>
      </c>
      <c r="H6" s="25">
        <f t="shared" si="0"/>
        <v>0</v>
      </c>
      <c r="I6" s="45" t="e">
        <f t="shared" si="1"/>
        <v>#DIV/0!</v>
      </c>
      <c r="J6" s="25">
        <f t="shared" si="2"/>
        <v>0</v>
      </c>
      <c r="K6" s="25">
        <f t="shared" ref="K6:K34" si="3">J6-G6</f>
        <v>0</v>
      </c>
      <c r="L6" s="25" t="e">
        <f t="shared" ref="L6:L34" si="4">K6/G6</f>
        <v>#DIV/0!</v>
      </c>
    </row>
    <row r="7" spans="1:12" x14ac:dyDescent="0.2">
      <c r="C7" s="11" t="s">
        <v>87</v>
      </c>
      <c r="D7" s="11" t="s">
        <v>33</v>
      </c>
      <c r="F7" s="9"/>
      <c r="G7" s="9"/>
      <c r="H7" s="9">
        <f>G7-F7</f>
        <v>0</v>
      </c>
      <c r="I7" s="16" t="e">
        <f>H7/F7</f>
        <v>#DIV/0!</v>
      </c>
      <c r="J7" s="9"/>
      <c r="K7" s="9">
        <f t="shared" si="3"/>
        <v>0</v>
      </c>
      <c r="L7" s="9" t="e">
        <f t="shared" si="4"/>
        <v>#DIV/0!</v>
      </c>
    </row>
    <row r="8" spans="1:12" x14ac:dyDescent="0.2">
      <c r="C8" s="11" t="s">
        <v>88</v>
      </c>
      <c r="D8" s="11" t="s">
        <v>31</v>
      </c>
      <c r="F8" s="9"/>
      <c r="G8" s="9"/>
      <c r="H8" s="9">
        <f t="shared" ref="H8:H34" si="5">G8-F8</f>
        <v>0</v>
      </c>
      <c r="I8" s="16" t="e">
        <f t="shared" ref="I8:I34" si="6">H8/F8</f>
        <v>#DIV/0!</v>
      </c>
      <c r="J8" s="9"/>
      <c r="K8" s="9">
        <f t="shared" si="3"/>
        <v>0</v>
      </c>
      <c r="L8" s="9" t="e">
        <f t="shared" si="4"/>
        <v>#DIV/0!</v>
      </c>
    </row>
    <row r="9" spans="1:12" x14ac:dyDescent="0.2">
      <c r="C9" s="11" t="s">
        <v>89</v>
      </c>
      <c r="D9" s="11" t="s">
        <v>29</v>
      </c>
      <c r="F9" s="9"/>
      <c r="G9" s="9"/>
      <c r="H9" s="9">
        <f t="shared" si="5"/>
        <v>0</v>
      </c>
      <c r="I9" s="16" t="e">
        <f t="shared" si="6"/>
        <v>#DIV/0!</v>
      </c>
      <c r="J9" s="9"/>
      <c r="K9" s="9">
        <f t="shared" si="3"/>
        <v>0</v>
      </c>
      <c r="L9" s="9" t="e">
        <f t="shared" si="4"/>
        <v>#DIV/0!</v>
      </c>
    </row>
    <row r="10" spans="1:12" x14ac:dyDescent="0.2">
      <c r="C10" s="11" t="s">
        <v>90</v>
      </c>
      <c r="D10" s="11" t="s">
        <v>27</v>
      </c>
      <c r="F10" s="9"/>
      <c r="G10" s="9"/>
      <c r="H10" s="9">
        <f t="shared" si="5"/>
        <v>0</v>
      </c>
      <c r="I10" s="16" t="e">
        <f t="shared" si="6"/>
        <v>#DIV/0!</v>
      </c>
      <c r="J10" s="9"/>
      <c r="K10" s="9">
        <f t="shared" si="3"/>
        <v>0</v>
      </c>
      <c r="L10" s="9" t="e">
        <f t="shared" si="4"/>
        <v>#DIV/0!</v>
      </c>
    </row>
    <row r="11" spans="1:12" x14ac:dyDescent="0.2">
      <c r="C11" s="11" t="s">
        <v>91</v>
      </c>
      <c r="D11" s="11" t="s">
        <v>295</v>
      </c>
      <c r="F11" s="9"/>
      <c r="G11" s="9"/>
      <c r="H11" s="9">
        <f t="shared" si="5"/>
        <v>0</v>
      </c>
      <c r="I11" s="16" t="e">
        <f t="shared" si="6"/>
        <v>#DIV/0!</v>
      </c>
      <c r="J11" s="9"/>
      <c r="K11" s="9">
        <f t="shared" si="3"/>
        <v>0</v>
      </c>
      <c r="L11" s="9" t="e">
        <f t="shared" si="4"/>
        <v>#DIV/0!</v>
      </c>
    </row>
    <row r="12" spans="1:12" x14ac:dyDescent="0.2">
      <c r="B12" s="11" t="s">
        <v>92</v>
      </c>
      <c r="C12" s="11" t="s">
        <v>35</v>
      </c>
      <c r="F12" s="25">
        <f>SUM(F13:F17)</f>
        <v>0</v>
      </c>
      <c r="G12" s="25">
        <f t="shared" ref="G12:J12" si="7">SUM(G13:G17)</f>
        <v>0</v>
      </c>
      <c r="H12" s="25">
        <f t="shared" si="5"/>
        <v>0</v>
      </c>
      <c r="I12" s="45" t="e">
        <f t="shared" si="6"/>
        <v>#DIV/0!</v>
      </c>
      <c r="J12" s="25">
        <f t="shared" si="7"/>
        <v>0</v>
      </c>
      <c r="K12" s="25">
        <f t="shared" si="3"/>
        <v>0</v>
      </c>
      <c r="L12" s="25" t="e">
        <f t="shared" si="4"/>
        <v>#DIV/0!</v>
      </c>
    </row>
    <row r="13" spans="1:12" x14ac:dyDescent="0.2">
      <c r="C13" s="11" t="s">
        <v>93</v>
      </c>
      <c r="D13" s="11" t="s">
        <v>33</v>
      </c>
      <c r="F13" s="9"/>
      <c r="G13" s="9"/>
      <c r="H13" s="9">
        <f t="shared" si="5"/>
        <v>0</v>
      </c>
      <c r="I13" s="16" t="e">
        <f t="shared" si="6"/>
        <v>#DIV/0!</v>
      </c>
      <c r="J13" s="9"/>
      <c r="K13" s="9">
        <f t="shared" si="3"/>
        <v>0</v>
      </c>
      <c r="L13" s="9" t="e">
        <f t="shared" si="4"/>
        <v>#DIV/0!</v>
      </c>
    </row>
    <row r="14" spans="1:12" x14ac:dyDescent="0.2">
      <c r="C14" s="11" t="s">
        <v>94</v>
      </c>
      <c r="D14" s="11" t="s">
        <v>31</v>
      </c>
      <c r="F14" s="9"/>
      <c r="G14" s="9"/>
      <c r="H14" s="9">
        <f t="shared" si="5"/>
        <v>0</v>
      </c>
      <c r="I14" s="16" t="e">
        <f t="shared" si="6"/>
        <v>#DIV/0!</v>
      </c>
      <c r="J14" s="9"/>
      <c r="K14" s="9">
        <f t="shared" si="3"/>
        <v>0</v>
      </c>
      <c r="L14" s="9" t="e">
        <f t="shared" si="4"/>
        <v>#DIV/0!</v>
      </c>
    </row>
    <row r="15" spans="1:12" x14ac:dyDescent="0.2">
      <c r="C15" s="11" t="s">
        <v>95</v>
      </c>
      <c r="D15" s="11" t="s">
        <v>29</v>
      </c>
      <c r="F15" s="9"/>
      <c r="G15" s="9"/>
      <c r="H15" s="9">
        <f t="shared" si="5"/>
        <v>0</v>
      </c>
      <c r="I15" s="16" t="e">
        <f t="shared" si="6"/>
        <v>#DIV/0!</v>
      </c>
      <c r="J15" s="9"/>
      <c r="K15" s="9">
        <f t="shared" si="3"/>
        <v>0</v>
      </c>
      <c r="L15" s="9" t="e">
        <f t="shared" si="4"/>
        <v>#DIV/0!</v>
      </c>
    </row>
    <row r="16" spans="1:12" x14ac:dyDescent="0.2">
      <c r="C16" s="11" t="s">
        <v>96</v>
      </c>
      <c r="D16" s="11" t="s">
        <v>27</v>
      </c>
      <c r="F16" s="9"/>
      <c r="G16" s="9"/>
      <c r="H16" s="9">
        <f t="shared" si="5"/>
        <v>0</v>
      </c>
      <c r="I16" s="16" t="e">
        <f t="shared" si="6"/>
        <v>#DIV/0!</v>
      </c>
      <c r="J16" s="9"/>
      <c r="K16" s="9">
        <f t="shared" si="3"/>
        <v>0</v>
      </c>
      <c r="L16" s="9" t="e">
        <f t="shared" si="4"/>
        <v>#DIV/0!</v>
      </c>
    </row>
    <row r="17" spans="2:12" x14ac:dyDescent="0.2">
      <c r="C17" s="11" t="s">
        <v>97</v>
      </c>
      <c r="D17" s="11" t="s">
        <v>295</v>
      </c>
      <c r="F17" s="9"/>
      <c r="G17" s="9"/>
      <c r="H17" s="9">
        <f t="shared" si="5"/>
        <v>0</v>
      </c>
      <c r="I17" s="16" t="e">
        <f t="shared" si="6"/>
        <v>#DIV/0!</v>
      </c>
      <c r="J17" s="9"/>
      <c r="K17" s="9">
        <f t="shared" si="3"/>
        <v>0</v>
      </c>
      <c r="L17" s="9" t="e">
        <f t="shared" si="4"/>
        <v>#DIV/0!</v>
      </c>
    </row>
    <row r="18" spans="2:12" x14ac:dyDescent="0.2">
      <c r="B18" s="11" t="s">
        <v>99</v>
      </c>
      <c r="C18" s="11" t="s">
        <v>100</v>
      </c>
      <c r="F18" s="25">
        <f>SUM(F19:F20)</f>
        <v>0</v>
      </c>
      <c r="G18" s="25">
        <f>SUM(G19:G20)</f>
        <v>0</v>
      </c>
      <c r="H18" s="25">
        <f t="shared" si="5"/>
        <v>0</v>
      </c>
      <c r="I18" s="45" t="e">
        <f t="shared" si="6"/>
        <v>#DIV/0!</v>
      </c>
      <c r="J18" s="25">
        <f>SUM(J19:J20)</f>
        <v>0</v>
      </c>
      <c r="K18" s="25">
        <f t="shared" si="3"/>
        <v>0</v>
      </c>
      <c r="L18" s="25" t="e">
        <f t="shared" si="4"/>
        <v>#DIV/0!</v>
      </c>
    </row>
    <row r="19" spans="2:12" x14ac:dyDescent="0.2">
      <c r="C19" s="11" t="s">
        <v>108</v>
      </c>
      <c r="D19" s="230" t="s">
        <v>101</v>
      </c>
      <c r="F19" s="9"/>
      <c r="G19" s="9"/>
      <c r="H19" s="9">
        <f t="shared" si="5"/>
        <v>0</v>
      </c>
      <c r="I19" s="16" t="e">
        <f t="shared" si="6"/>
        <v>#DIV/0!</v>
      </c>
      <c r="J19" s="9"/>
      <c r="K19" s="9">
        <f t="shared" si="3"/>
        <v>0</v>
      </c>
      <c r="L19" s="9" t="e">
        <f t="shared" si="4"/>
        <v>#DIV/0!</v>
      </c>
    </row>
    <row r="20" spans="2:12" x14ac:dyDescent="0.2">
      <c r="C20" s="11" t="s">
        <v>109</v>
      </c>
      <c r="D20" s="11" t="s">
        <v>102</v>
      </c>
      <c r="F20" s="9"/>
      <c r="G20" s="9"/>
      <c r="H20" s="9">
        <f t="shared" si="5"/>
        <v>0</v>
      </c>
      <c r="I20" s="16" t="e">
        <f t="shared" si="6"/>
        <v>#DIV/0!</v>
      </c>
      <c r="J20" s="9"/>
      <c r="K20" s="9">
        <f t="shared" si="3"/>
        <v>0</v>
      </c>
      <c r="L20" s="9" t="e">
        <f t="shared" si="4"/>
        <v>#DIV/0!</v>
      </c>
    </row>
    <row r="21" spans="2:12" x14ac:dyDescent="0.2">
      <c r="B21" s="11" t="s">
        <v>104</v>
      </c>
      <c r="C21" s="11" t="s">
        <v>103</v>
      </c>
      <c r="F21" s="25"/>
      <c r="G21" s="25"/>
      <c r="H21" s="25">
        <f t="shared" si="5"/>
        <v>0</v>
      </c>
      <c r="I21" s="45" t="e">
        <f t="shared" si="6"/>
        <v>#DIV/0!</v>
      </c>
      <c r="J21" s="25"/>
      <c r="K21" s="25">
        <f t="shared" si="3"/>
        <v>0</v>
      </c>
      <c r="L21" s="25" t="e">
        <f t="shared" si="4"/>
        <v>#DIV/0!</v>
      </c>
    </row>
    <row r="22" spans="2:12" x14ac:dyDescent="0.2">
      <c r="B22" s="11" t="s">
        <v>105</v>
      </c>
      <c r="C22" s="11" t="s">
        <v>468</v>
      </c>
      <c r="F22" s="25">
        <f>SUM(F23:F25)</f>
        <v>0</v>
      </c>
      <c r="G22" s="25">
        <f>SUM(G23:G25)</f>
        <v>0</v>
      </c>
      <c r="H22" s="25">
        <f t="shared" si="5"/>
        <v>0</v>
      </c>
      <c r="I22" s="45" t="e">
        <f t="shared" si="6"/>
        <v>#DIV/0!</v>
      </c>
      <c r="J22" s="25">
        <f>SUM(J23:J25)</f>
        <v>0</v>
      </c>
      <c r="K22" s="25">
        <f t="shared" si="3"/>
        <v>0</v>
      </c>
      <c r="L22" s="25" t="e">
        <f t="shared" si="4"/>
        <v>#DIV/0!</v>
      </c>
    </row>
    <row r="23" spans="2:12" x14ac:dyDescent="0.2">
      <c r="C23" s="11" t="s">
        <v>110</v>
      </c>
      <c r="D23" s="230" t="s">
        <v>101</v>
      </c>
      <c r="F23" s="9"/>
      <c r="G23" s="9"/>
      <c r="H23" s="9">
        <f t="shared" si="5"/>
        <v>0</v>
      </c>
      <c r="I23" s="16" t="e">
        <f t="shared" si="6"/>
        <v>#DIV/0!</v>
      </c>
      <c r="J23" s="9"/>
      <c r="K23" s="9">
        <f t="shared" si="3"/>
        <v>0</v>
      </c>
      <c r="L23" s="9" t="e">
        <f t="shared" si="4"/>
        <v>#DIV/0!</v>
      </c>
    </row>
    <row r="24" spans="2:12" x14ac:dyDescent="0.2">
      <c r="C24" s="11" t="s">
        <v>111</v>
      </c>
      <c r="D24" s="11" t="s">
        <v>102</v>
      </c>
      <c r="F24" s="9"/>
      <c r="G24" s="9"/>
      <c r="H24" s="9">
        <f t="shared" si="5"/>
        <v>0</v>
      </c>
      <c r="I24" s="16" t="e">
        <f t="shared" si="6"/>
        <v>#DIV/0!</v>
      </c>
      <c r="J24" s="9"/>
      <c r="K24" s="9">
        <f t="shared" si="3"/>
        <v>0</v>
      </c>
      <c r="L24" s="9" t="e">
        <f t="shared" si="4"/>
        <v>#DIV/0!</v>
      </c>
    </row>
    <row r="25" spans="2:12" x14ac:dyDescent="0.2">
      <c r="C25" s="11" t="s">
        <v>563</v>
      </c>
      <c r="D25" s="230" t="s">
        <v>571</v>
      </c>
      <c r="F25" s="9">
        <f>F26*F27</f>
        <v>0</v>
      </c>
      <c r="G25" s="9">
        <f>G26*G27</f>
        <v>0</v>
      </c>
      <c r="H25" s="9">
        <f t="shared" si="5"/>
        <v>0</v>
      </c>
      <c r="I25" s="16" t="e">
        <f t="shared" si="6"/>
        <v>#DIV/0!</v>
      </c>
      <c r="J25" s="9">
        <f>J26*J27</f>
        <v>0</v>
      </c>
      <c r="K25" s="9">
        <f t="shared" si="3"/>
        <v>0</v>
      </c>
      <c r="L25" s="9" t="e">
        <f t="shared" si="4"/>
        <v>#DIV/0!</v>
      </c>
    </row>
    <row r="26" spans="2:12" x14ac:dyDescent="0.2">
      <c r="D26" s="229" t="s">
        <v>564</v>
      </c>
      <c r="F26" s="9"/>
      <c r="G26" s="9"/>
      <c r="H26" s="9">
        <f t="shared" si="5"/>
        <v>0</v>
      </c>
      <c r="I26" s="16" t="e">
        <f t="shared" si="6"/>
        <v>#DIV/0!</v>
      </c>
      <c r="J26" s="9"/>
      <c r="K26" s="9">
        <f t="shared" si="3"/>
        <v>0</v>
      </c>
      <c r="L26" s="9" t="e">
        <f t="shared" si="4"/>
        <v>#DIV/0!</v>
      </c>
    </row>
    <row r="27" spans="2:12" x14ac:dyDescent="0.2">
      <c r="D27" s="229" t="s">
        <v>590</v>
      </c>
      <c r="F27" s="9"/>
      <c r="G27" s="9"/>
      <c r="H27" s="9">
        <f t="shared" si="5"/>
        <v>0</v>
      </c>
      <c r="I27" s="16" t="e">
        <f t="shared" si="6"/>
        <v>#DIV/0!</v>
      </c>
      <c r="J27" s="9"/>
      <c r="K27" s="9">
        <f t="shared" si="3"/>
        <v>0</v>
      </c>
      <c r="L27" s="9" t="e">
        <f t="shared" si="4"/>
        <v>#DIV/0!</v>
      </c>
    </row>
    <row r="28" spans="2:12" ht="24" customHeight="1" x14ac:dyDescent="0.2">
      <c r="B28" s="122" t="s">
        <v>106</v>
      </c>
      <c r="C28" s="288" t="s">
        <v>624</v>
      </c>
      <c r="D28" s="288"/>
      <c r="E28" s="288"/>
      <c r="F28" s="25">
        <f>SUM(F29:F31)</f>
        <v>0</v>
      </c>
      <c r="G28" s="25">
        <f>SUM(G29:G31)</f>
        <v>0</v>
      </c>
      <c r="H28" s="25">
        <f t="shared" si="5"/>
        <v>0</v>
      </c>
      <c r="I28" s="45" t="e">
        <f t="shared" si="6"/>
        <v>#DIV/0!</v>
      </c>
      <c r="J28" s="25">
        <f>SUM(J29:J31)</f>
        <v>0</v>
      </c>
      <c r="K28" s="25">
        <f t="shared" si="3"/>
        <v>0</v>
      </c>
      <c r="L28" s="25" t="e">
        <f t="shared" si="4"/>
        <v>#DIV/0!</v>
      </c>
    </row>
    <row r="29" spans="2:12" x14ac:dyDescent="0.2">
      <c r="C29" s="11" t="s">
        <v>112</v>
      </c>
      <c r="D29" s="230" t="s">
        <v>101</v>
      </c>
      <c r="F29" s="9"/>
      <c r="G29" s="9"/>
      <c r="H29" s="9">
        <f t="shared" si="5"/>
        <v>0</v>
      </c>
      <c r="I29" s="16" t="e">
        <f t="shared" si="6"/>
        <v>#DIV/0!</v>
      </c>
      <c r="J29" s="9"/>
      <c r="K29" s="9">
        <f t="shared" si="3"/>
        <v>0</v>
      </c>
      <c r="L29" s="9" t="e">
        <f t="shared" si="4"/>
        <v>#DIV/0!</v>
      </c>
    </row>
    <row r="30" spans="2:12" x14ac:dyDescent="0.2">
      <c r="C30" s="11" t="s">
        <v>113</v>
      </c>
      <c r="D30" s="11" t="s">
        <v>102</v>
      </c>
      <c r="F30" s="9"/>
      <c r="G30" s="9"/>
      <c r="H30" s="9">
        <f t="shared" si="5"/>
        <v>0</v>
      </c>
      <c r="I30" s="16" t="e">
        <f t="shared" si="6"/>
        <v>#DIV/0!</v>
      </c>
      <c r="J30" s="9"/>
      <c r="K30" s="9">
        <f t="shared" si="3"/>
        <v>0</v>
      </c>
      <c r="L30" s="9" t="e">
        <f t="shared" si="4"/>
        <v>#DIV/0!</v>
      </c>
    </row>
    <row r="31" spans="2:12" x14ac:dyDescent="0.2">
      <c r="C31" s="11" t="s">
        <v>565</v>
      </c>
      <c r="D31" s="230" t="s">
        <v>570</v>
      </c>
      <c r="F31" s="9">
        <f>F32*F33</f>
        <v>0</v>
      </c>
      <c r="G31" s="9">
        <f>G32*G33</f>
        <v>0</v>
      </c>
      <c r="H31" s="9">
        <f t="shared" si="5"/>
        <v>0</v>
      </c>
      <c r="I31" s="16" t="e">
        <f t="shared" si="6"/>
        <v>#DIV/0!</v>
      </c>
      <c r="J31" s="9">
        <f>J32*J33</f>
        <v>0</v>
      </c>
      <c r="K31" s="9">
        <f t="shared" si="3"/>
        <v>0</v>
      </c>
      <c r="L31" s="9" t="e">
        <f t="shared" si="4"/>
        <v>#DIV/0!</v>
      </c>
    </row>
    <row r="32" spans="2:12" x14ac:dyDescent="0.2">
      <c r="D32" s="229" t="s">
        <v>564</v>
      </c>
      <c r="F32" s="9"/>
      <c r="G32" s="9"/>
      <c r="H32" s="9">
        <f t="shared" si="5"/>
        <v>0</v>
      </c>
      <c r="I32" s="16" t="e">
        <f t="shared" si="6"/>
        <v>#DIV/0!</v>
      </c>
      <c r="J32" s="9"/>
      <c r="K32" s="9">
        <f t="shared" si="3"/>
        <v>0</v>
      </c>
      <c r="L32" s="9" t="e">
        <f t="shared" si="4"/>
        <v>#DIV/0!</v>
      </c>
    </row>
    <row r="33" spans="2:12" x14ac:dyDescent="0.2">
      <c r="D33" s="229" t="s">
        <v>590</v>
      </c>
      <c r="F33" s="9"/>
      <c r="G33" s="9"/>
      <c r="H33" s="9">
        <f t="shared" si="5"/>
        <v>0</v>
      </c>
      <c r="I33" s="16" t="e">
        <f t="shared" si="6"/>
        <v>#DIV/0!</v>
      </c>
      <c r="J33" s="9"/>
      <c r="K33" s="9">
        <f t="shared" si="3"/>
        <v>0</v>
      </c>
      <c r="L33" s="9" t="e">
        <f t="shared" si="4"/>
        <v>#DIV/0!</v>
      </c>
    </row>
    <row r="34" spans="2:12" x14ac:dyDescent="0.2">
      <c r="B34" s="11" t="s">
        <v>107</v>
      </c>
      <c r="C34" s="11" t="s">
        <v>402</v>
      </c>
      <c r="F34" s="25"/>
      <c r="G34" s="25"/>
      <c r="H34" s="25">
        <f t="shared" si="5"/>
        <v>0</v>
      </c>
      <c r="I34" s="45" t="e">
        <f t="shared" si="6"/>
        <v>#DIV/0!</v>
      </c>
      <c r="J34" s="25"/>
      <c r="K34" s="25">
        <f t="shared" si="3"/>
        <v>0</v>
      </c>
      <c r="L34" s="25" t="e">
        <f t="shared" si="4"/>
        <v>#DIV/0!</v>
      </c>
    </row>
    <row r="35" spans="2:12" x14ac:dyDescent="0.2">
      <c r="F35" s="7"/>
      <c r="G35" s="7"/>
      <c r="H35" s="7"/>
      <c r="I35" s="49"/>
      <c r="J35" s="7"/>
    </row>
    <row r="36" spans="2:12" x14ac:dyDescent="0.2">
      <c r="C36" s="231" t="s">
        <v>591</v>
      </c>
      <c r="D36" s="232"/>
      <c r="E36" s="232"/>
      <c r="F36" s="233"/>
      <c r="G36" s="233"/>
      <c r="H36" s="7"/>
      <c r="I36" s="49"/>
      <c r="J36" s="7"/>
    </row>
    <row r="37" spans="2:12" x14ac:dyDescent="0.2">
      <c r="C37" s="231"/>
      <c r="D37" s="232"/>
      <c r="E37" s="232"/>
      <c r="F37" s="273" t="str">
        <f>'Page de garde'!$G$11</f>
        <v>Réalité 2017</v>
      </c>
      <c r="G37" s="273" t="str">
        <f>'Page de garde'!$G$12</f>
        <v>Réalité 2018</v>
      </c>
      <c r="H37" s="7"/>
      <c r="I37" s="49"/>
      <c r="J37" s="7"/>
    </row>
    <row r="38" spans="2:12" x14ac:dyDescent="0.2">
      <c r="C38" s="231"/>
      <c r="D38" s="232" t="s">
        <v>629</v>
      </c>
      <c r="E38" s="232"/>
      <c r="F38" s="234">
        <f>F6+F12+F20+F21+F24+F30+F34+'T1E Autres coûts CàB'!F6</f>
        <v>0</v>
      </c>
      <c r="G38" s="234">
        <f>G6+G12+G20+G21+G24+G30+G34+'T1E Autres coûts CàB'!G6</f>
        <v>0</v>
      </c>
      <c r="H38" s="20"/>
      <c r="I38" s="49"/>
      <c r="J38" s="7"/>
    </row>
    <row r="39" spans="2:12" x14ac:dyDescent="0.2">
      <c r="C39" s="232"/>
      <c r="D39" s="232" t="s">
        <v>593</v>
      </c>
      <c r="E39" s="232"/>
      <c r="F39" s="234"/>
      <c r="G39" s="234"/>
      <c r="H39" s="7"/>
      <c r="I39" s="49"/>
      <c r="J39" s="7"/>
    </row>
    <row r="40" spans="2:12" x14ac:dyDescent="0.2">
      <c r="C40" s="232"/>
      <c r="D40" s="67" t="s">
        <v>594</v>
      </c>
      <c r="E40" s="232"/>
      <c r="F40" s="235"/>
      <c r="G40" s="235"/>
      <c r="H40" s="7"/>
      <c r="I40" s="49"/>
      <c r="J40" s="7"/>
    </row>
    <row r="41" spans="2:12" x14ac:dyDescent="0.2">
      <c r="C41" s="232"/>
      <c r="D41" s="236" t="s">
        <v>448</v>
      </c>
      <c r="E41" s="237"/>
      <c r="F41" s="238">
        <f>(F39+F40)-F38</f>
        <v>0</v>
      </c>
      <c r="G41" s="238">
        <f>(G39+G40)-G38</f>
        <v>0</v>
      </c>
      <c r="H41" s="7"/>
      <c r="I41" s="49"/>
      <c r="J41" s="7"/>
    </row>
    <row r="42" spans="2:12" x14ac:dyDescent="0.2">
      <c r="C42" s="232"/>
      <c r="D42" s="67" t="s">
        <v>592</v>
      </c>
      <c r="E42" s="232"/>
      <c r="F42" s="235">
        <f>'T1F Statistiques CàB'!F37</f>
        <v>0</v>
      </c>
      <c r="G42" s="235">
        <f>'T1F Statistiques CàB'!G37</f>
        <v>0</v>
      </c>
      <c r="H42" s="7"/>
      <c r="I42" s="49"/>
      <c r="J42" s="7"/>
    </row>
    <row r="43" spans="2:12" x14ac:dyDescent="0.2">
      <c r="C43" s="232"/>
      <c r="D43" s="67" t="s">
        <v>597</v>
      </c>
      <c r="E43" s="232"/>
      <c r="F43" s="235" t="e">
        <f>F40/F42</f>
        <v>#DIV/0!</v>
      </c>
      <c r="G43" s="235" t="e">
        <f>G40/G42</f>
        <v>#DIV/0!</v>
      </c>
      <c r="H43" s="7"/>
      <c r="I43" s="49"/>
      <c r="J43" s="7"/>
    </row>
    <row r="44" spans="2:12" x14ac:dyDescent="0.2">
      <c r="C44" s="232"/>
      <c r="D44" s="232"/>
      <c r="E44" s="232"/>
      <c r="F44" s="232"/>
      <c r="G44" s="232"/>
    </row>
    <row r="45" spans="2:12" x14ac:dyDescent="0.2">
      <c r="C45" s="232" t="s">
        <v>610</v>
      </c>
      <c r="D45" s="239"/>
      <c r="E45" s="239"/>
      <c r="F45" s="239"/>
      <c r="G45" s="239"/>
    </row>
    <row r="47" spans="2:12" x14ac:dyDescent="0.2">
      <c r="C47" s="17" t="s">
        <v>353</v>
      </c>
    </row>
    <row r="48" spans="2:12" x14ac:dyDescent="0.2">
      <c r="C48" s="17"/>
    </row>
    <row r="49" spans="2:12" x14ac:dyDescent="0.2">
      <c r="E49" s="3" t="s">
        <v>349</v>
      </c>
    </row>
    <row r="50" spans="2:12" x14ac:dyDescent="0.2">
      <c r="E50" s="117" t="s">
        <v>13</v>
      </c>
      <c r="F50" s="120" t="str">
        <f>'Page de garde'!$G$11</f>
        <v>Réalité 2017</v>
      </c>
      <c r="G50" s="120" t="str">
        <f>'Page de garde'!$G$12</f>
        <v>Réalité 2018</v>
      </c>
      <c r="H50" s="120" t="s">
        <v>52</v>
      </c>
      <c r="I50" s="120" t="s">
        <v>51</v>
      </c>
      <c r="J50" s="120" t="str">
        <f>'Page de garde'!$G$13</f>
        <v>Budget 2018</v>
      </c>
      <c r="K50" s="120" t="s">
        <v>52</v>
      </c>
      <c r="L50" s="120" t="s">
        <v>51</v>
      </c>
    </row>
    <row r="51" spans="2:12" x14ac:dyDescent="0.2">
      <c r="E51" s="117">
        <v>60</v>
      </c>
      <c r="F51" s="116"/>
      <c r="G51" s="116"/>
      <c r="H51" s="116">
        <f>G51-F51</f>
        <v>0</v>
      </c>
      <c r="I51" s="121" t="e">
        <f>H51/F51</f>
        <v>#DIV/0!</v>
      </c>
      <c r="J51" s="116"/>
      <c r="K51" s="116">
        <f>J51-G51</f>
        <v>0</v>
      </c>
      <c r="L51" s="116" t="e">
        <f>K51/G51</f>
        <v>#DIV/0!</v>
      </c>
    </row>
    <row r="52" spans="2:12" x14ac:dyDescent="0.2">
      <c r="E52" s="117">
        <v>61</v>
      </c>
      <c r="F52" s="116"/>
      <c r="G52" s="116"/>
      <c r="H52" s="116">
        <f t="shared" ref="H52:H57" si="8">G52-F52</f>
        <v>0</v>
      </c>
      <c r="I52" s="121" t="e">
        <f t="shared" ref="I52:I57" si="9">H52/F52</f>
        <v>#DIV/0!</v>
      </c>
      <c r="J52" s="116"/>
      <c r="K52" s="116">
        <f t="shared" ref="K52:K57" si="10">J52-G52</f>
        <v>0</v>
      </c>
      <c r="L52" s="116" t="e">
        <f t="shared" ref="L52:L57" si="11">K52/G52</f>
        <v>#DIV/0!</v>
      </c>
    </row>
    <row r="53" spans="2:12" x14ac:dyDescent="0.2">
      <c r="E53" s="117">
        <v>62</v>
      </c>
      <c r="F53" s="116"/>
      <c r="G53" s="116"/>
      <c r="H53" s="116">
        <f t="shared" si="8"/>
        <v>0</v>
      </c>
      <c r="I53" s="121" t="e">
        <f t="shared" si="9"/>
        <v>#DIV/0!</v>
      </c>
      <c r="J53" s="116"/>
      <c r="K53" s="116">
        <f t="shared" si="10"/>
        <v>0</v>
      </c>
      <c r="L53" s="116" t="e">
        <f t="shared" si="11"/>
        <v>#DIV/0!</v>
      </c>
    </row>
    <row r="54" spans="2:12" x14ac:dyDescent="0.2">
      <c r="E54" s="117">
        <v>63</v>
      </c>
      <c r="F54" s="116"/>
      <c r="G54" s="116"/>
      <c r="H54" s="116">
        <f t="shared" si="8"/>
        <v>0</v>
      </c>
      <c r="I54" s="121" t="e">
        <f t="shared" si="9"/>
        <v>#DIV/0!</v>
      </c>
      <c r="J54" s="116"/>
      <c r="K54" s="116">
        <f t="shared" si="10"/>
        <v>0</v>
      </c>
      <c r="L54" s="116" t="e">
        <f t="shared" si="11"/>
        <v>#DIV/0!</v>
      </c>
    </row>
    <row r="55" spans="2:12" x14ac:dyDescent="0.2">
      <c r="E55" s="117">
        <v>64</v>
      </c>
      <c r="F55" s="116"/>
      <c r="G55" s="116"/>
      <c r="H55" s="116">
        <f t="shared" si="8"/>
        <v>0</v>
      </c>
      <c r="I55" s="121" t="e">
        <f t="shared" si="9"/>
        <v>#DIV/0!</v>
      </c>
      <c r="J55" s="116"/>
      <c r="K55" s="116">
        <f t="shared" si="10"/>
        <v>0</v>
      </c>
      <c r="L55" s="116" t="e">
        <f t="shared" si="11"/>
        <v>#DIV/0!</v>
      </c>
    </row>
    <row r="56" spans="2:12" x14ac:dyDescent="0.2">
      <c r="E56" s="117">
        <v>65</v>
      </c>
      <c r="F56" s="116"/>
      <c r="G56" s="116"/>
      <c r="H56" s="116">
        <f t="shared" si="8"/>
        <v>0</v>
      </c>
      <c r="I56" s="121" t="e">
        <f t="shared" si="9"/>
        <v>#DIV/0!</v>
      </c>
      <c r="J56" s="116"/>
      <c r="K56" s="116">
        <f t="shared" si="10"/>
        <v>0</v>
      </c>
      <c r="L56" s="116" t="e">
        <f t="shared" si="11"/>
        <v>#DIV/0!</v>
      </c>
    </row>
    <row r="57" spans="2:12" x14ac:dyDescent="0.2">
      <c r="E57" s="117" t="s">
        <v>12</v>
      </c>
      <c r="F57" s="116"/>
      <c r="G57" s="116"/>
      <c r="H57" s="116">
        <f t="shared" si="8"/>
        <v>0</v>
      </c>
      <c r="I57" s="121" t="e">
        <f t="shared" si="9"/>
        <v>#DIV/0!</v>
      </c>
      <c r="J57" s="116"/>
      <c r="K57" s="116">
        <f t="shared" si="10"/>
        <v>0</v>
      </c>
      <c r="L57" s="116" t="e">
        <f t="shared" si="11"/>
        <v>#DIV/0!</v>
      </c>
    </row>
    <row r="60" spans="2:12" x14ac:dyDescent="0.2">
      <c r="B60" s="11" t="s">
        <v>114</v>
      </c>
      <c r="C60" s="11" t="s">
        <v>58</v>
      </c>
      <c r="F60" s="9">
        <f>F61+F62</f>
        <v>0</v>
      </c>
      <c r="G60" s="9">
        <f t="shared" ref="G60" si="12">G61+G62</f>
        <v>0</v>
      </c>
      <c r="H60" s="9">
        <f t="shared" ref="H60" si="13">G60-F60</f>
        <v>0</v>
      </c>
      <c r="I60" s="16" t="e">
        <f t="shared" ref="I60" si="14">H60/F60</f>
        <v>#DIV/0!</v>
      </c>
      <c r="J60" s="9">
        <f>J61+J62</f>
        <v>0</v>
      </c>
      <c r="K60" s="9">
        <f t="shared" ref="K60:K62" si="15">J60-G60</f>
        <v>0</v>
      </c>
      <c r="L60" s="9" t="e">
        <f t="shared" ref="L60:L62" si="16">K60/G60</f>
        <v>#DIV/0!</v>
      </c>
    </row>
    <row r="61" spans="2:12" x14ac:dyDescent="0.2">
      <c r="C61" s="11" t="s">
        <v>115</v>
      </c>
      <c r="D61" s="11" t="s">
        <v>60</v>
      </c>
      <c r="F61" s="9"/>
      <c r="G61" s="9"/>
      <c r="H61" s="9">
        <f t="shared" ref="H61:H62" si="17">G61-F61</f>
        <v>0</v>
      </c>
      <c r="I61" s="16" t="e">
        <f t="shared" ref="I61:I62" si="18">H61/F61</f>
        <v>#DIV/0!</v>
      </c>
      <c r="J61" s="9"/>
      <c r="K61" s="9">
        <f t="shared" si="15"/>
        <v>0</v>
      </c>
      <c r="L61" s="9" t="e">
        <f t="shared" si="16"/>
        <v>#DIV/0!</v>
      </c>
    </row>
    <row r="62" spans="2:12" x14ac:dyDescent="0.2">
      <c r="C62" s="11" t="s">
        <v>116</v>
      </c>
      <c r="D62" s="11" t="s">
        <v>62</v>
      </c>
      <c r="F62" s="9"/>
      <c r="G62" s="9"/>
      <c r="H62" s="9">
        <f t="shared" si="17"/>
        <v>0</v>
      </c>
      <c r="I62" s="16" t="e">
        <f t="shared" si="18"/>
        <v>#DIV/0!</v>
      </c>
      <c r="J62" s="9"/>
      <c r="K62" s="9">
        <f t="shared" si="15"/>
        <v>0</v>
      </c>
      <c r="L62" s="9" t="e">
        <f t="shared" si="16"/>
        <v>#DIV/0!</v>
      </c>
    </row>
    <row r="64" spans="2:12" x14ac:dyDescent="0.2">
      <c r="C64" s="287" t="s">
        <v>98</v>
      </c>
      <c r="D64" s="287"/>
      <c r="E64" s="287"/>
      <c r="F64" s="7"/>
      <c r="G64" s="7"/>
      <c r="H64" s="7"/>
      <c r="I64" s="7"/>
      <c r="J64" s="7"/>
    </row>
    <row r="65" spans="2:12" x14ac:dyDescent="0.2">
      <c r="C65" s="287"/>
      <c r="D65" s="287"/>
      <c r="E65" s="287"/>
      <c r="F65" s="7"/>
      <c r="G65" s="7"/>
      <c r="H65" s="7"/>
      <c r="I65" s="7"/>
      <c r="J65" s="7"/>
    </row>
    <row r="68" spans="2:12" x14ac:dyDescent="0.2">
      <c r="B68" s="14" t="s">
        <v>57</v>
      </c>
    </row>
    <row r="69" spans="2:12" x14ac:dyDescent="0.2">
      <c r="B69" s="272" t="s">
        <v>630</v>
      </c>
    </row>
    <row r="70" spans="2:12" ht="12" thickBot="1" x14ac:dyDescent="0.25">
      <c r="B70" s="7"/>
      <c r="C70" s="7"/>
    </row>
    <row r="71" spans="2:12" x14ac:dyDescent="0.2">
      <c r="B71" s="26"/>
      <c r="C71" s="27"/>
      <c r="D71" s="27"/>
      <c r="E71" s="27"/>
      <c r="F71" s="27"/>
      <c r="G71" s="27"/>
      <c r="H71" s="27"/>
      <c r="I71" s="27"/>
      <c r="J71" s="27"/>
      <c r="K71" s="27"/>
      <c r="L71" s="28"/>
    </row>
    <row r="72" spans="2:12" x14ac:dyDescent="0.2">
      <c r="B72" s="29"/>
      <c r="C72" s="7"/>
      <c r="D72" s="7"/>
      <c r="E72" s="7"/>
      <c r="F72" s="7"/>
      <c r="G72" s="7"/>
      <c r="H72" s="7"/>
      <c r="I72" s="7"/>
      <c r="J72" s="7"/>
      <c r="K72" s="7"/>
      <c r="L72" s="30"/>
    </row>
    <row r="73" spans="2:12" x14ac:dyDescent="0.2">
      <c r="B73" s="29"/>
      <c r="C73" s="7"/>
      <c r="D73" s="7"/>
      <c r="E73" s="7"/>
      <c r="F73" s="7"/>
      <c r="G73" s="7"/>
      <c r="H73" s="7"/>
      <c r="I73" s="7"/>
      <c r="J73" s="7"/>
      <c r="K73" s="7"/>
      <c r="L73" s="30"/>
    </row>
    <row r="74" spans="2:12" x14ac:dyDescent="0.2">
      <c r="B74" s="29"/>
      <c r="C74" s="7"/>
      <c r="D74" s="7"/>
      <c r="E74" s="7"/>
      <c r="F74" s="7"/>
      <c r="G74" s="7"/>
      <c r="H74" s="7"/>
      <c r="I74" s="7"/>
      <c r="J74" s="7"/>
      <c r="K74" s="7"/>
      <c r="L74" s="30"/>
    </row>
    <row r="75" spans="2:12" x14ac:dyDescent="0.2">
      <c r="B75" s="29"/>
      <c r="C75" s="7"/>
      <c r="D75" s="7"/>
      <c r="E75" s="7"/>
      <c r="F75" s="7"/>
      <c r="G75" s="7"/>
      <c r="H75" s="7"/>
      <c r="I75" s="7"/>
      <c r="J75" s="7"/>
      <c r="K75" s="7"/>
      <c r="L75" s="30"/>
    </row>
    <row r="76" spans="2:12" x14ac:dyDescent="0.2">
      <c r="B76" s="29"/>
      <c r="C76" s="7"/>
      <c r="D76" s="7"/>
      <c r="E76" s="7"/>
      <c r="F76" s="7"/>
      <c r="G76" s="7"/>
      <c r="H76" s="7"/>
      <c r="I76" s="7"/>
      <c r="J76" s="7"/>
      <c r="K76" s="7"/>
      <c r="L76" s="30"/>
    </row>
    <row r="77" spans="2:12" x14ac:dyDescent="0.2">
      <c r="B77" s="29"/>
      <c r="C77" s="7"/>
      <c r="D77" s="7"/>
      <c r="E77" s="7"/>
      <c r="F77" s="7"/>
      <c r="G77" s="7"/>
      <c r="H77" s="7"/>
      <c r="I77" s="7"/>
      <c r="J77" s="7"/>
      <c r="K77" s="7"/>
      <c r="L77" s="30"/>
    </row>
    <row r="78" spans="2:12" x14ac:dyDescent="0.2">
      <c r="B78" s="29"/>
      <c r="C78" s="7"/>
      <c r="D78" s="7"/>
      <c r="E78" s="7"/>
      <c r="F78" s="7"/>
      <c r="G78" s="7"/>
      <c r="H78" s="7"/>
      <c r="I78" s="7"/>
      <c r="J78" s="7"/>
      <c r="K78" s="7"/>
      <c r="L78" s="30"/>
    </row>
    <row r="79" spans="2:12" x14ac:dyDescent="0.2">
      <c r="B79" s="29"/>
      <c r="C79" s="7"/>
      <c r="D79" s="7"/>
      <c r="E79" s="7"/>
      <c r="F79" s="7"/>
      <c r="G79" s="7"/>
      <c r="H79" s="7"/>
      <c r="I79" s="7"/>
      <c r="J79" s="7"/>
      <c r="K79" s="7"/>
      <c r="L79" s="30"/>
    </row>
    <row r="80" spans="2:12" x14ac:dyDescent="0.2">
      <c r="B80" s="29"/>
      <c r="C80" s="7"/>
      <c r="D80" s="7"/>
      <c r="E80" s="7"/>
      <c r="F80" s="7"/>
      <c r="G80" s="7"/>
      <c r="H80" s="7"/>
      <c r="I80" s="7"/>
      <c r="J80" s="7"/>
      <c r="K80" s="7"/>
      <c r="L80" s="30"/>
    </row>
    <row r="81" spans="2:12" ht="12" thickBot="1" x14ac:dyDescent="0.25">
      <c r="B81" s="31"/>
      <c r="C81" s="32"/>
      <c r="D81" s="32"/>
      <c r="E81" s="32"/>
      <c r="F81" s="32"/>
      <c r="G81" s="32"/>
      <c r="H81" s="32"/>
      <c r="I81" s="32"/>
      <c r="J81" s="32"/>
      <c r="K81" s="32"/>
      <c r="L81" s="33"/>
    </row>
  </sheetData>
  <mergeCells count="2">
    <mergeCell ref="C64:E65"/>
    <mergeCell ref="C28:E28"/>
  </mergeCells>
  <pageMargins left="0.7" right="0.7" top="0.75" bottom="0.75" header="0.3" footer="0.3"/>
  <pageSetup paperSize="9" scale="6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2:L67"/>
  <sheetViews>
    <sheetView zoomScaleNormal="100" workbookViewId="0">
      <selection activeCell="F65" sqref="F65"/>
    </sheetView>
  </sheetViews>
  <sheetFormatPr baseColWidth="10" defaultRowHeight="11.25" x14ac:dyDescent="0.2"/>
  <cols>
    <col min="1" max="1" width="11.42578125" style="11"/>
    <col min="2" max="2" width="5.85546875" style="11" customWidth="1"/>
    <col min="3" max="3" width="11.42578125" style="11"/>
    <col min="4" max="4" width="32.7109375" style="11" customWidth="1"/>
    <col min="5" max="5" width="57.42578125" style="11" customWidth="1"/>
    <col min="6" max="12" width="15.42578125" style="11" customWidth="1"/>
    <col min="13" max="16384" width="11.42578125" style="11"/>
  </cols>
  <sheetData>
    <row r="2" spans="1:12" ht="12.75" x14ac:dyDescent="0.2">
      <c r="A2" s="103" t="s">
        <v>373</v>
      </c>
      <c r="B2" s="103"/>
      <c r="C2" s="103"/>
      <c r="D2" s="103"/>
      <c r="E2" s="103"/>
      <c r="G2" s="240" t="s">
        <v>584</v>
      </c>
      <c r="J2" s="240" t="s">
        <v>585</v>
      </c>
      <c r="K2" s="240" t="s">
        <v>602</v>
      </c>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5" spans="1:12" x14ac:dyDescent="0.2">
      <c r="C5" s="7"/>
      <c r="D5" s="7"/>
    </row>
    <row r="6" spans="1:12" x14ac:dyDescent="0.2">
      <c r="B6" s="14" t="s">
        <v>69</v>
      </c>
      <c r="C6" s="17" t="s">
        <v>120</v>
      </c>
      <c r="D6" s="17"/>
      <c r="F6" s="36"/>
      <c r="G6" s="36"/>
      <c r="H6" s="36">
        <f>G6-F6</f>
        <v>0</v>
      </c>
      <c r="I6" s="44" t="e">
        <f>H6/F6</f>
        <v>#DIV/0!</v>
      </c>
      <c r="J6" s="36"/>
      <c r="K6" s="36">
        <f>J6-G6</f>
        <v>0</v>
      </c>
      <c r="L6" s="36" t="e">
        <f>K6/G6</f>
        <v>#DIV/0!</v>
      </c>
    </row>
    <row r="7" spans="1:12" x14ac:dyDescent="0.2">
      <c r="C7" s="7"/>
      <c r="D7" s="7"/>
      <c r="I7" s="46"/>
    </row>
    <row r="8" spans="1:12" x14ac:dyDescent="0.2">
      <c r="B8" s="14" t="s">
        <v>117</v>
      </c>
      <c r="C8" s="17" t="s">
        <v>406</v>
      </c>
      <c r="D8" s="17"/>
      <c r="F8" s="36"/>
      <c r="G8" s="36"/>
      <c r="H8" s="36">
        <f>G8-F8</f>
        <v>0</v>
      </c>
      <c r="I8" s="44" t="e">
        <f>H8/F8</f>
        <v>#DIV/0!</v>
      </c>
      <c r="J8" s="36"/>
      <c r="K8" s="36">
        <f>J8-G8</f>
        <v>0</v>
      </c>
      <c r="L8" s="36" t="e">
        <f>K8/G8</f>
        <v>#DIV/0!</v>
      </c>
    </row>
    <row r="9" spans="1:12" x14ac:dyDescent="0.2">
      <c r="C9" s="7"/>
      <c r="D9" s="7"/>
      <c r="I9" s="46"/>
    </row>
    <row r="10" spans="1:12" x14ac:dyDescent="0.2">
      <c r="B10" s="14" t="s">
        <v>117</v>
      </c>
      <c r="C10" s="17" t="s">
        <v>404</v>
      </c>
      <c r="D10" s="7"/>
      <c r="F10" s="36">
        <f>F11-F12</f>
        <v>0</v>
      </c>
      <c r="G10" s="36">
        <f t="shared" ref="G10:I10" si="0">G11-G12</f>
        <v>0</v>
      </c>
      <c r="H10" s="36">
        <f t="shared" si="0"/>
        <v>0</v>
      </c>
      <c r="I10" s="44" t="e">
        <f t="shared" si="0"/>
        <v>#DIV/0!</v>
      </c>
      <c r="J10" s="36">
        <f>J11-J12</f>
        <v>0</v>
      </c>
      <c r="K10" s="36">
        <f t="shared" ref="K10:K12" si="1">J10-G10</f>
        <v>0</v>
      </c>
      <c r="L10" s="36" t="e">
        <f t="shared" ref="L10:L12" si="2">K10/G10</f>
        <v>#DIV/0!</v>
      </c>
    </row>
    <row r="11" spans="1:12" x14ac:dyDescent="0.2">
      <c r="C11" s="7" t="s">
        <v>124</v>
      </c>
      <c r="D11" s="7"/>
      <c r="F11" s="9"/>
      <c r="G11" s="9"/>
      <c r="H11" s="9">
        <f t="shared" ref="H11:H12" si="3">G11-F11</f>
        <v>0</v>
      </c>
      <c r="I11" s="16" t="e">
        <f t="shared" ref="I11:I12" si="4">H11/F11</f>
        <v>#DIV/0!</v>
      </c>
      <c r="J11" s="9"/>
      <c r="K11" s="9">
        <f t="shared" si="1"/>
        <v>0</v>
      </c>
      <c r="L11" s="9" t="e">
        <f t="shared" si="2"/>
        <v>#DIV/0!</v>
      </c>
    </row>
    <row r="12" spans="1:12" x14ac:dyDescent="0.2">
      <c r="C12" s="7" t="s">
        <v>125</v>
      </c>
      <c r="D12" s="7"/>
      <c r="F12" s="9"/>
      <c r="G12" s="9"/>
      <c r="H12" s="9">
        <f t="shared" si="3"/>
        <v>0</v>
      </c>
      <c r="I12" s="16" t="e">
        <f t="shared" si="4"/>
        <v>#DIV/0!</v>
      </c>
      <c r="J12" s="9"/>
      <c r="K12" s="9">
        <f t="shared" si="1"/>
        <v>0</v>
      </c>
      <c r="L12" s="9" t="e">
        <f t="shared" si="2"/>
        <v>#DIV/0!</v>
      </c>
    </row>
    <row r="13" spans="1:12" x14ac:dyDescent="0.2">
      <c r="C13" s="7"/>
      <c r="D13" s="7"/>
      <c r="I13" s="46"/>
    </row>
    <row r="14" spans="1:12" x14ac:dyDescent="0.2">
      <c r="B14" s="14" t="s">
        <v>118</v>
      </c>
      <c r="C14" s="17" t="s">
        <v>405</v>
      </c>
      <c r="D14" s="7"/>
      <c r="F14" s="36">
        <f>F15-F16</f>
        <v>0</v>
      </c>
      <c r="G14" s="36">
        <f t="shared" ref="G14:I14" si="5">G15-G16</f>
        <v>0</v>
      </c>
      <c r="H14" s="36">
        <f t="shared" si="5"/>
        <v>0</v>
      </c>
      <c r="I14" s="44" t="e">
        <f t="shared" si="5"/>
        <v>#DIV/0!</v>
      </c>
      <c r="J14" s="36">
        <f>J15-J16</f>
        <v>0</v>
      </c>
      <c r="K14" s="36">
        <f t="shared" ref="K14:K16" si="6">J14-G14</f>
        <v>0</v>
      </c>
      <c r="L14" s="36" t="e">
        <f t="shared" ref="L14:L16" si="7">K14/G14</f>
        <v>#DIV/0!</v>
      </c>
    </row>
    <row r="15" spans="1:12" x14ac:dyDescent="0.2">
      <c r="C15" s="7" t="s">
        <v>124</v>
      </c>
      <c r="D15" s="7"/>
      <c r="F15" s="9"/>
      <c r="G15" s="9"/>
      <c r="H15" s="9">
        <f t="shared" ref="H15:H16" si="8">G15-F15</f>
        <v>0</v>
      </c>
      <c r="I15" s="16" t="e">
        <f t="shared" ref="I15:I16" si="9">H15/F15</f>
        <v>#DIV/0!</v>
      </c>
      <c r="J15" s="9"/>
      <c r="K15" s="9">
        <f t="shared" si="6"/>
        <v>0</v>
      </c>
      <c r="L15" s="9" t="e">
        <f t="shared" si="7"/>
        <v>#DIV/0!</v>
      </c>
    </row>
    <row r="16" spans="1:12" x14ac:dyDescent="0.2">
      <c r="C16" s="7" t="s">
        <v>125</v>
      </c>
      <c r="D16" s="7"/>
      <c r="F16" s="9"/>
      <c r="G16" s="9"/>
      <c r="H16" s="9">
        <f t="shared" si="8"/>
        <v>0</v>
      </c>
      <c r="I16" s="16" t="e">
        <f t="shared" si="9"/>
        <v>#DIV/0!</v>
      </c>
      <c r="J16" s="9"/>
      <c r="K16" s="9">
        <f t="shared" si="6"/>
        <v>0</v>
      </c>
      <c r="L16" s="9" t="e">
        <f t="shared" si="7"/>
        <v>#DIV/0!</v>
      </c>
    </row>
    <row r="17" spans="2:12" x14ac:dyDescent="0.2">
      <c r="C17" s="7"/>
      <c r="D17" s="7"/>
      <c r="I17" s="46"/>
    </row>
    <row r="18" spans="2:12" x14ac:dyDescent="0.2">
      <c r="B18" s="14" t="s">
        <v>119</v>
      </c>
      <c r="C18" s="17" t="s">
        <v>416</v>
      </c>
      <c r="D18" s="7"/>
      <c r="F18" s="36"/>
      <c r="G18" s="36"/>
      <c r="H18" s="36">
        <f t="shared" ref="H18:I18" si="10">H19-H20</f>
        <v>0</v>
      </c>
      <c r="I18" s="44" t="e">
        <f t="shared" si="10"/>
        <v>#DIV/0!</v>
      </c>
      <c r="J18" s="36"/>
      <c r="K18" s="36">
        <f>J18-G18</f>
        <v>0</v>
      </c>
      <c r="L18" s="36" t="e">
        <f>K18/G18</f>
        <v>#DIV/0!</v>
      </c>
    </row>
    <row r="19" spans="2:12" ht="10.5" customHeight="1" x14ac:dyDescent="0.2">
      <c r="C19" s="7"/>
      <c r="D19" s="7"/>
      <c r="I19" s="46"/>
    </row>
    <row r="20" spans="2:12" x14ac:dyDescent="0.2">
      <c r="B20" s="14" t="s">
        <v>134</v>
      </c>
      <c r="C20" s="17" t="s">
        <v>130</v>
      </c>
      <c r="D20" s="7"/>
      <c r="F20" s="36">
        <f>SUM(F21:F25)</f>
        <v>0</v>
      </c>
      <c r="G20" s="36">
        <f>SUM(G21:G25)</f>
        <v>0</v>
      </c>
      <c r="H20" s="36">
        <f>SUM(H21:H25)</f>
        <v>0</v>
      </c>
      <c r="I20" s="44" t="e">
        <f>SUM(I21:I25)</f>
        <v>#DIV/0!</v>
      </c>
      <c r="J20" s="36">
        <f>SUM(J21:J25)</f>
        <v>0</v>
      </c>
      <c r="K20" s="36">
        <f t="shared" ref="K20:K25" si="11">J20-G20</f>
        <v>0</v>
      </c>
      <c r="L20" s="36" t="e">
        <f t="shared" ref="L20:L25" si="12">K20/G20</f>
        <v>#DIV/0!</v>
      </c>
    </row>
    <row r="21" spans="2:12" x14ac:dyDescent="0.2">
      <c r="C21" s="37" t="s">
        <v>126</v>
      </c>
      <c r="D21" s="7"/>
      <c r="F21" s="9"/>
      <c r="G21" s="9"/>
      <c r="H21" s="9">
        <f t="shared" ref="H21:H25" si="13">G21-F21</f>
        <v>0</v>
      </c>
      <c r="I21" s="16" t="e">
        <f t="shared" ref="I21:I25" si="14">H21/F21</f>
        <v>#DIV/0!</v>
      </c>
      <c r="J21" s="9"/>
      <c r="K21" s="9">
        <f t="shared" si="11"/>
        <v>0</v>
      </c>
      <c r="L21" s="9" t="e">
        <f t="shared" si="12"/>
        <v>#DIV/0!</v>
      </c>
    </row>
    <row r="22" spans="2:12" x14ac:dyDescent="0.2">
      <c r="C22" s="37" t="s">
        <v>127</v>
      </c>
      <c r="D22" s="7"/>
      <c r="F22" s="9"/>
      <c r="G22" s="9"/>
      <c r="H22" s="9">
        <f t="shared" si="13"/>
        <v>0</v>
      </c>
      <c r="I22" s="16" t="e">
        <f t="shared" si="14"/>
        <v>#DIV/0!</v>
      </c>
      <c r="J22" s="9"/>
      <c r="K22" s="9">
        <f t="shared" si="11"/>
        <v>0</v>
      </c>
      <c r="L22" s="9" t="e">
        <f t="shared" si="12"/>
        <v>#DIV/0!</v>
      </c>
    </row>
    <row r="23" spans="2:12" x14ac:dyDescent="0.2">
      <c r="C23" s="37" t="s">
        <v>128</v>
      </c>
      <c r="D23" s="7"/>
      <c r="F23" s="9"/>
      <c r="G23" s="9"/>
      <c r="H23" s="9">
        <f t="shared" si="13"/>
        <v>0</v>
      </c>
      <c r="I23" s="16" t="e">
        <f t="shared" si="14"/>
        <v>#DIV/0!</v>
      </c>
      <c r="J23" s="9"/>
      <c r="K23" s="9">
        <f t="shared" si="11"/>
        <v>0</v>
      </c>
      <c r="L23" s="9" t="e">
        <f t="shared" si="12"/>
        <v>#DIV/0!</v>
      </c>
    </row>
    <row r="24" spans="2:12" x14ac:dyDescent="0.2">
      <c r="C24" s="37" t="s">
        <v>129</v>
      </c>
      <c r="D24" s="7"/>
      <c r="F24" s="9"/>
      <c r="G24" s="9"/>
      <c r="H24" s="9">
        <f t="shared" si="13"/>
        <v>0</v>
      </c>
      <c r="I24" s="16" t="e">
        <f t="shared" si="14"/>
        <v>#DIV/0!</v>
      </c>
      <c r="J24" s="9"/>
      <c r="K24" s="9">
        <f t="shared" si="11"/>
        <v>0</v>
      </c>
      <c r="L24" s="9" t="e">
        <f t="shared" si="12"/>
        <v>#DIV/0!</v>
      </c>
    </row>
    <row r="25" spans="2:12" x14ac:dyDescent="0.2">
      <c r="C25" s="7" t="s">
        <v>388</v>
      </c>
      <c r="D25" s="7"/>
      <c r="F25" s="9"/>
      <c r="G25" s="9"/>
      <c r="H25" s="9">
        <f t="shared" si="13"/>
        <v>0</v>
      </c>
      <c r="I25" s="16" t="e">
        <f t="shared" si="14"/>
        <v>#DIV/0!</v>
      </c>
      <c r="J25" s="9"/>
      <c r="K25" s="9">
        <f t="shared" si="11"/>
        <v>0</v>
      </c>
      <c r="L25" s="9" t="e">
        <f t="shared" si="12"/>
        <v>#DIV/0!</v>
      </c>
    </row>
    <row r="26" spans="2:12" x14ac:dyDescent="0.2">
      <c r="C26" s="7"/>
      <c r="D26" s="7"/>
      <c r="F26" s="7"/>
      <c r="G26" s="7"/>
      <c r="H26" s="7"/>
      <c r="I26" s="49"/>
      <c r="J26" s="7"/>
      <c r="K26" s="7"/>
      <c r="L26" s="7"/>
    </row>
    <row r="27" spans="2:12" x14ac:dyDescent="0.2">
      <c r="C27" s="231" t="s">
        <v>591</v>
      </c>
      <c r="D27" s="232"/>
      <c r="E27" s="232"/>
      <c r="F27" s="233"/>
      <c r="G27" s="233"/>
      <c r="H27" s="7"/>
      <c r="I27" s="49"/>
      <c r="J27" s="7"/>
      <c r="K27" s="7"/>
      <c r="L27" s="7"/>
    </row>
    <row r="28" spans="2:12" x14ac:dyDescent="0.2">
      <c r="C28" s="231"/>
      <c r="D28" s="232"/>
      <c r="E28" s="232"/>
      <c r="F28" s="273" t="str">
        <f>'Page de garde'!$G$11</f>
        <v>Réalité 2017</v>
      </c>
      <c r="G28" s="273" t="str">
        <f>'Page de garde'!$G$12</f>
        <v>Réalité 2018</v>
      </c>
      <c r="H28" s="7"/>
      <c r="I28" s="49"/>
      <c r="J28" s="7"/>
      <c r="K28" s="7"/>
      <c r="L28" s="7"/>
    </row>
    <row r="29" spans="2:12" x14ac:dyDescent="0.2">
      <c r="C29" s="231"/>
      <c r="D29" s="232" t="s">
        <v>628</v>
      </c>
      <c r="E29" s="232"/>
      <c r="F29" s="234">
        <f>F8+F10+F14+F18+F20+'T1B Placement CàB'!F24+'T1A Achat CàB'!F20</f>
        <v>0</v>
      </c>
      <c r="G29" s="234">
        <f>G8+G10+G14+G18+G20+'T1B Placement CàB'!G24+'T1A Achat CàB'!G20</f>
        <v>0</v>
      </c>
      <c r="H29" s="7"/>
      <c r="I29" s="49"/>
      <c r="J29" s="7"/>
      <c r="K29" s="7"/>
      <c r="L29" s="7"/>
    </row>
    <row r="30" spans="2:12" x14ac:dyDescent="0.2">
      <c r="C30" s="232"/>
      <c r="D30" s="232" t="s">
        <v>593</v>
      </c>
      <c r="E30" s="232"/>
      <c r="F30" s="234"/>
      <c r="G30" s="234"/>
      <c r="H30" s="7"/>
      <c r="I30" s="49"/>
      <c r="J30" s="7"/>
      <c r="K30" s="7"/>
      <c r="L30" s="7"/>
    </row>
    <row r="31" spans="2:12" x14ac:dyDescent="0.2">
      <c r="C31" s="232"/>
      <c r="D31" s="67" t="s">
        <v>594</v>
      </c>
      <c r="E31" s="232"/>
      <c r="F31" s="235"/>
      <c r="G31" s="235"/>
      <c r="H31" s="7"/>
      <c r="I31" s="49"/>
      <c r="J31" s="7"/>
      <c r="K31" s="7"/>
      <c r="L31" s="7"/>
    </row>
    <row r="32" spans="2:12" x14ac:dyDescent="0.2">
      <c r="C32" s="232"/>
      <c r="D32" s="236" t="s">
        <v>448</v>
      </c>
      <c r="E32" s="237"/>
      <c r="F32" s="238">
        <f>(F30+F31)-F29</f>
        <v>0</v>
      </c>
      <c r="G32" s="238">
        <f>(G30+G31)-G29</f>
        <v>0</v>
      </c>
      <c r="H32" s="7"/>
      <c r="I32" s="49"/>
      <c r="J32" s="7"/>
      <c r="K32" s="7"/>
      <c r="L32" s="7"/>
    </row>
    <row r="33" spans="3:12" x14ac:dyDescent="0.2">
      <c r="C33" s="232"/>
      <c r="D33" s="278" t="s">
        <v>642</v>
      </c>
      <c r="E33" s="151"/>
      <c r="F33" s="235"/>
      <c r="G33" s="235"/>
      <c r="H33" s="7"/>
      <c r="I33" s="49"/>
      <c r="J33" s="7"/>
      <c r="K33" s="7"/>
      <c r="L33" s="7"/>
    </row>
    <row r="34" spans="3:12" x14ac:dyDescent="0.2">
      <c r="C34" s="232"/>
      <c r="D34" s="67" t="s">
        <v>598</v>
      </c>
      <c r="E34" s="232"/>
      <c r="F34" s="235" t="e">
        <f>F31/F33</f>
        <v>#DIV/0!</v>
      </c>
      <c r="G34" s="235" t="e">
        <f>G31/G33</f>
        <v>#DIV/0!</v>
      </c>
      <c r="H34" s="7"/>
      <c r="I34" s="49"/>
      <c r="J34" s="7"/>
      <c r="K34" s="7"/>
      <c r="L34" s="7"/>
    </row>
    <row r="35" spans="3:12" x14ac:dyDescent="0.2">
      <c r="C35" s="232"/>
      <c r="D35" s="232"/>
      <c r="E35" s="232"/>
      <c r="F35" s="232"/>
      <c r="G35" s="232"/>
      <c r="H35" s="7"/>
      <c r="I35" s="49"/>
      <c r="J35" s="7"/>
      <c r="K35" s="7"/>
      <c r="L35" s="7"/>
    </row>
    <row r="36" spans="3:12" x14ac:dyDescent="0.2">
      <c r="C36" s="232" t="s">
        <v>611</v>
      </c>
      <c r="D36" s="239"/>
      <c r="E36" s="239"/>
      <c r="F36" s="239"/>
      <c r="G36" s="239"/>
      <c r="H36" s="7"/>
      <c r="I36" s="49"/>
      <c r="J36" s="7"/>
      <c r="K36" s="7"/>
      <c r="L36" s="7"/>
    </row>
    <row r="38" spans="3:12" x14ac:dyDescent="0.2">
      <c r="C38" s="17" t="s">
        <v>353</v>
      </c>
    </row>
    <row r="40" spans="3:12" x14ac:dyDescent="0.2">
      <c r="E40" s="3" t="s">
        <v>350</v>
      </c>
    </row>
    <row r="41" spans="3:12" x14ac:dyDescent="0.2">
      <c r="E41" s="117" t="s">
        <v>13</v>
      </c>
      <c r="F41" s="120" t="str">
        <f>'Page de garde'!$G$11</f>
        <v>Réalité 2017</v>
      </c>
      <c r="G41" s="120" t="str">
        <f>'Page de garde'!$G$12</f>
        <v>Réalité 2018</v>
      </c>
      <c r="H41" s="120" t="s">
        <v>52</v>
      </c>
      <c r="I41" s="120" t="s">
        <v>51</v>
      </c>
      <c r="J41" s="120" t="str">
        <f>'Page de garde'!$G$13</f>
        <v>Budget 2018</v>
      </c>
      <c r="K41" s="120" t="s">
        <v>52</v>
      </c>
      <c r="L41" s="120" t="s">
        <v>51</v>
      </c>
    </row>
    <row r="42" spans="3:12" x14ac:dyDescent="0.2">
      <c r="E42" s="117">
        <v>60</v>
      </c>
      <c r="F42" s="116"/>
      <c r="G42" s="116"/>
      <c r="H42" s="116">
        <f>G42-F42</f>
        <v>0</v>
      </c>
      <c r="I42" s="121" t="e">
        <f>H42/F42</f>
        <v>#DIV/0!</v>
      </c>
      <c r="J42" s="116"/>
      <c r="K42" s="116">
        <f>J42-G42</f>
        <v>0</v>
      </c>
      <c r="L42" s="116" t="e">
        <f>K42/G42</f>
        <v>#DIV/0!</v>
      </c>
    </row>
    <row r="43" spans="3:12" x14ac:dyDescent="0.2">
      <c r="E43" s="117">
        <v>61</v>
      </c>
      <c r="F43" s="116"/>
      <c r="G43" s="116"/>
      <c r="H43" s="116">
        <f t="shared" ref="H43:H50" si="15">G43-F43</f>
        <v>0</v>
      </c>
      <c r="I43" s="121" t="e">
        <f t="shared" ref="I43:I50" si="16">H43/F43</f>
        <v>#DIV/0!</v>
      </c>
      <c r="J43" s="116"/>
      <c r="K43" s="116">
        <f t="shared" ref="K43:K50" si="17">J43-G43</f>
        <v>0</v>
      </c>
      <c r="L43" s="116" t="e">
        <f t="shared" ref="L43:L50" si="18">K43/G43</f>
        <v>#DIV/0!</v>
      </c>
    </row>
    <row r="44" spans="3:12" x14ac:dyDescent="0.2">
      <c r="E44" s="117">
        <v>62</v>
      </c>
      <c r="F44" s="116"/>
      <c r="G44" s="116"/>
      <c r="H44" s="116">
        <f t="shared" si="15"/>
        <v>0</v>
      </c>
      <c r="I44" s="121" t="e">
        <f t="shared" si="16"/>
        <v>#DIV/0!</v>
      </c>
      <c r="J44" s="116"/>
      <c r="K44" s="116">
        <f t="shared" si="17"/>
        <v>0</v>
      </c>
      <c r="L44" s="116" t="e">
        <f t="shared" si="18"/>
        <v>#DIV/0!</v>
      </c>
    </row>
    <row r="45" spans="3:12" x14ac:dyDescent="0.2">
      <c r="E45" s="117">
        <v>63</v>
      </c>
      <c r="F45" s="116"/>
      <c r="G45" s="116"/>
      <c r="H45" s="116">
        <f t="shared" si="15"/>
        <v>0</v>
      </c>
      <c r="I45" s="121" t="e">
        <f t="shared" si="16"/>
        <v>#DIV/0!</v>
      </c>
      <c r="J45" s="116"/>
      <c r="K45" s="116">
        <f t="shared" si="17"/>
        <v>0</v>
      </c>
      <c r="L45" s="116" t="e">
        <f t="shared" si="18"/>
        <v>#DIV/0!</v>
      </c>
    </row>
    <row r="46" spans="3:12" x14ac:dyDescent="0.2">
      <c r="E46" s="117">
        <v>64</v>
      </c>
      <c r="F46" s="116"/>
      <c r="G46" s="116"/>
      <c r="H46" s="116">
        <f t="shared" si="15"/>
        <v>0</v>
      </c>
      <c r="I46" s="121" t="e">
        <f t="shared" si="16"/>
        <v>#DIV/0!</v>
      </c>
      <c r="J46" s="116"/>
      <c r="K46" s="116">
        <f t="shared" si="17"/>
        <v>0</v>
      </c>
      <c r="L46" s="116" t="e">
        <f t="shared" si="18"/>
        <v>#DIV/0!</v>
      </c>
    </row>
    <row r="47" spans="3:12" x14ac:dyDescent="0.2">
      <c r="E47" s="117">
        <v>65</v>
      </c>
      <c r="F47" s="116"/>
      <c r="G47" s="116"/>
      <c r="H47" s="116">
        <f t="shared" si="15"/>
        <v>0</v>
      </c>
      <c r="I47" s="121" t="e">
        <f t="shared" si="16"/>
        <v>#DIV/0!</v>
      </c>
      <c r="J47" s="116"/>
      <c r="K47" s="116">
        <f t="shared" si="17"/>
        <v>0</v>
      </c>
      <c r="L47" s="116" t="e">
        <f t="shared" si="18"/>
        <v>#DIV/0!</v>
      </c>
    </row>
    <row r="48" spans="3:12" x14ac:dyDescent="0.2">
      <c r="E48" s="117">
        <v>70</v>
      </c>
      <c r="F48" s="116"/>
      <c r="G48" s="116"/>
      <c r="H48" s="116">
        <f t="shared" si="15"/>
        <v>0</v>
      </c>
      <c r="I48" s="121" t="e">
        <f t="shared" si="16"/>
        <v>#DIV/0!</v>
      </c>
      <c r="J48" s="116"/>
      <c r="K48" s="116">
        <f t="shared" si="17"/>
        <v>0</v>
      </c>
      <c r="L48" s="116" t="e">
        <f t="shared" si="18"/>
        <v>#DIV/0!</v>
      </c>
    </row>
    <row r="49" spans="2:12" x14ac:dyDescent="0.2">
      <c r="E49" s="117">
        <v>74</v>
      </c>
      <c r="F49" s="116"/>
      <c r="G49" s="116"/>
      <c r="H49" s="116">
        <f t="shared" si="15"/>
        <v>0</v>
      </c>
      <c r="I49" s="121" t="e">
        <f t="shared" si="16"/>
        <v>#DIV/0!</v>
      </c>
      <c r="J49" s="116"/>
      <c r="K49" s="116">
        <f t="shared" si="17"/>
        <v>0</v>
      </c>
      <c r="L49" s="116" t="e">
        <f t="shared" si="18"/>
        <v>#DIV/0!</v>
      </c>
    </row>
    <row r="50" spans="2:12" x14ac:dyDescent="0.2">
      <c r="E50" s="117" t="s">
        <v>12</v>
      </c>
      <c r="F50" s="116"/>
      <c r="G50" s="116"/>
      <c r="H50" s="116">
        <f t="shared" si="15"/>
        <v>0</v>
      </c>
      <c r="I50" s="121" t="e">
        <f t="shared" si="16"/>
        <v>#DIV/0!</v>
      </c>
      <c r="J50" s="116"/>
      <c r="K50" s="116">
        <f t="shared" si="17"/>
        <v>0</v>
      </c>
      <c r="L50" s="116" t="e">
        <f t="shared" si="18"/>
        <v>#DIV/0!</v>
      </c>
    </row>
    <row r="54" spans="2:12" x14ac:dyDescent="0.2">
      <c r="B54" s="14" t="s">
        <v>57</v>
      </c>
    </row>
    <row r="55" spans="2:12" x14ac:dyDescent="0.2">
      <c r="B55" s="272" t="s">
        <v>630</v>
      </c>
    </row>
    <row r="56" spans="2:12" ht="12" thickBot="1" x14ac:dyDescent="0.25">
      <c r="B56" s="7"/>
      <c r="C56" s="7"/>
    </row>
    <row r="57" spans="2:12" x14ac:dyDescent="0.2">
      <c r="B57" s="26"/>
      <c r="C57" s="27"/>
      <c r="D57" s="27"/>
      <c r="E57" s="27"/>
      <c r="F57" s="27"/>
      <c r="G57" s="27"/>
      <c r="H57" s="27"/>
      <c r="I57" s="27"/>
      <c r="J57" s="27"/>
      <c r="K57" s="27"/>
      <c r="L57" s="28"/>
    </row>
    <row r="58" spans="2:12" x14ac:dyDescent="0.2">
      <c r="B58" s="29"/>
      <c r="C58" s="7"/>
      <c r="D58" s="7"/>
      <c r="E58" s="7"/>
      <c r="F58" s="7"/>
      <c r="G58" s="7"/>
      <c r="H58" s="7"/>
      <c r="I58" s="7"/>
      <c r="J58" s="7"/>
      <c r="K58" s="7"/>
      <c r="L58" s="30"/>
    </row>
    <row r="59" spans="2:12" x14ac:dyDescent="0.2">
      <c r="B59" s="29"/>
      <c r="C59" s="7"/>
      <c r="D59" s="7"/>
      <c r="E59" s="7"/>
      <c r="F59" s="7"/>
      <c r="G59" s="7"/>
      <c r="H59" s="7"/>
      <c r="I59" s="7"/>
      <c r="J59" s="7"/>
      <c r="K59" s="7"/>
      <c r="L59" s="30"/>
    </row>
    <row r="60" spans="2:12" x14ac:dyDescent="0.2">
      <c r="B60" s="29"/>
      <c r="C60" s="7"/>
      <c r="D60" s="7"/>
      <c r="E60" s="7"/>
      <c r="F60" s="7"/>
      <c r="G60" s="7"/>
      <c r="H60" s="7"/>
      <c r="I60" s="7"/>
      <c r="J60" s="7"/>
      <c r="K60" s="7"/>
      <c r="L60" s="30"/>
    </row>
    <row r="61" spans="2:12" x14ac:dyDescent="0.2">
      <c r="B61" s="29"/>
      <c r="C61" s="7"/>
      <c r="D61" s="7"/>
      <c r="E61" s="7"/>
      <c r="F61" s="7"/>
      <c r="G61" s="7"/>
      <c r="H61" s="7"/>
      <c r="I61" s="7"/>
      <c r="J61" s="7"/>
      <c r="K61" s="7"/>
      <c r="L61" s="30"/>
    </row>
    <row r="62" spans="2:12" x14ac:dyDescent="0.2">
      <c r="B62" s="29"/>
      <c r="C62" s="7"/>
      <c r="D62" s="7"/>
      <c r="E62" s="7"/>
      <c r="F62" s="7"/>
      <c r="G62" s="7"/>
      <c r="H62" s="7"/>
      <c r="I62" s="7"/>
      <c r="J62" s="7"/>
      <c r="K62" s="7"/>
      <c r="L62" s="30"/>
    </row>
    <row r="63" spans="2:12" x14ac:dyDescent="0.2">
      <c r="B63" s="29"/>
      <c r="C63" s="7"/>
      <c r="D63" s="7"/>
      <c r="E63" s="7"/>
      <c r="F63" s="7"/>
      <c r="G63" s="7"/>
      <c r="H63" s="7"/>
      <c r="I63" s="7"/>
      <c r="J63" s="7"/>
      <c r="K63" s="7"/>
      <c r="L63" s="30"/>
    </row>
    <row r="64" spans="2:12" x14ac:dyDescent="0.2">
      <c r="B64" s="29"/>
      <c r="C64" s="7"/>
      <c r="D64" s="7"/>
      <c r="E64" s="7"/>
      <c r="F64" s="7"/>
      <c r="G64" s="7"/>
      <c r="H64" s="7"/>
      <c r="I64" s="7"/>
      <c r="J64" s="7"/>
      <c r="K64" s="7"/>
      <c r="L64" s="30"/>
    </row>
    <row r="65" spans="2:12" x14ac:dyDescent="0.2">
      <c r="B65" s="29"/>
      <c r="C65" s="7"/>
      <c r="D65" s="7"/>
      <c r="E65" s="7"/>
      <c r="F65" s="7"/>
      <c r="G65" s="7"/>
      <c r="H65" s="7"/>
      <c r="I65" s="7"/>
      <c r="J65" s="7"/>
      <c r="K65" s="7"/>
      <c r="L65" s="30"/>
    </row>
    <row r="66" spans="2:12" x14ac:dyDescent="0.2">
      <c r="B66" s="29"/>
      <c r="C66" s="7"/>
      <c r="D66" s="7"/>
      <c r="E66" s="7"/>
      <c r="F66" s="7"/>
      <c r="G66" s="7"/>
      <c r="H66" s="7"/>
      <c r="I66" s="7"/>
      <c r="J66" s="7"/>
      <c r="K66" s="7"/>
      <c r="L66" s="30"/>
    </row>
    <row r="67" spans="2:12" ht="12" thickBot="1" x14ac:dyDescent="0.25">
      <c r="B67" s="31"/>
      <c r="C67" s="32"/>
      <c r="D67" s="32"/>
      <c r="E67" s="32"/>
      <c r="F67" s="32"/>
      <c r="G67" s="32"/>
      <c r="H67" s="32"/>
      <c r="I67" s="32"/>
      <c r="J67" s="32"/>
      <c r="K67" s="32"/>
      <c r="L67" s="33"/>
    </row>
  </sheetData>
  <pageMargins left="0.7" right="0.7" top="0.75" bottom="0.75" header="0.3" footer="0.3"/>
  <pageSetup paperSize="9" scale="6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42"/>
  <sheetViews>
    <sheetView zoomScaleNormal="100" workbookViewId="0">
      <selection activeCell="B41" sqref="B41"/>
    </sheetView>
  </sheetViews>
  <sheetFormatPr baseColWidth="10" defaultRowHeight="12.75" x14ac:dyDescent="0.2"/>
  <cols>
    <col min="1" max="3" width="11.42578125" style="1"/>
    <col min="4" max="4" width="43.28515625" style="1" customWidth="1"/>
    <col min="5" max="5" width="43.85546875" style="1" customWidth="1"/>
    <col min="6" max="8" width="11.42578125" style="1"/>
    <col min="9" max="9" width="11.42578125" style="50"/>
    <col min="10" max="16384" width="11.42578125" style="1"/>
  </cols>
  <sheetData>
    <row r="2" spans="1:12" x14ac:dyDescent="0.2">
      <c r="A2" s="103" t="s">
        <v>374</v>
      </c>
      <c r="B2" s="103"/>
      <c r="C2" s="103"/>
      <c r="D2" s="103"/>
      <c r="E2" s="103"/>
      <c r="G2" s="240" t="s">
        <v>584</v>
      </c>
      <c r="J2" s="240" t="s">
        <v>585</v>
      </c>
      <c r="K2" s="240" t="s">
        <v>602</v>
      </c>
      <c r="L2" s="11"/>
    </row>
    <row r="3" spans="1:12" x14ac:dyDescent="0.2">
      <c r="F3" s="12" t="str">
        <f>'Page de garde'!$G$11</f>
        <v>Réalité 2017</v>
      </c>
      <c r="G3" s="12" t="str">
        <f>'Page de garde'!$G$12</f>
        <v>Réalité 2018</v>
      </c>
      <c r="H3" s="12" t="s">
        <v>52</v>
      </c>
      <c r="I3" s="12" t="s">
        <v>51</v>
      </c>
      <c r="J3" s="12" t="str">
        <f>'Page de garde'!$G$13</f>
        <v>Budget 2018</v>
      </c>
      <c r="K3" s="12" t="s">
        <v>52</v>
      </c>
      <c r="L3" s="12" t="s">
        <v>51</v>
      </c>
    </row>
    <row r="5" spans="1:12" s="11" customFormat="1" ht="11.25" x14ac:dyDescent="0.2">
      <c r="A5" s="13" t="s">
        <v>134</v>
      </c>
      <c r="B5" s="14" t="s">
        <v>68</v>
      </c>
      <c r="I5" s="46"/>
    </row>
    <row r="6" spans="1:12" s="11" customFormat="1" ht="11.25" x14ac:dyDescent="0.2">
      <c r="I6" s="46"/>
    </row>
    <row r="7" spans="1:12" s="11" customFormat="1" ht="11.25" x14ac:dyDescent="0.2">
      <c r="A7" s="22"/>
      <c r="B7" s="11" t="s">
        <v>482</v>
      </c>
      <c r="F7" s="36">
        <f>F8+F11</f>
        <v>0</v>
      </c>
      <c r="G7" s="36">
        <f>G8+G11</f>
        <v>0</v>
      </c>
      <c r="H7" s="36">
        <f>H8+H11</f>
        <v>0</v>
      </c>
      <c r="I7" s="44" t="e">
        <f>I8+I11</f>
        <v>#DIV/0!</v>
      </c>
      <c r="J7" s="36">
        <f>J8+J11</f>
        <v>0</v>
      </c>
      <c r="K7" s="36">
        <f>J7-G7</f>
        <v>0</v>
      </c>
      <c r="L7" s="36" t="e">
        <f>K7/G7</f>
        <v>#DIV/0!</v>
      </c>
    </row>
    <row r="8" spans="1:12" s="11" customFormat="1" ht="11.25" x14ac:dyDescent="0.2">
      <c r="C8" s="11" t="s">
        <v>469</v>
      </c>
      <c r="F8" s="25">
        <f>F9+F10</f>
        <v>0</v>
      </c>
      <c r="G8" s="25">
        <f>G9+G10</f>
        <v>0</v>
      </c>
      <c r="H8" s="25">
        <f>H9+H10</f>
        <v>0</v>
      </c>
      <c r="I8" s="45" t="e">
        <f>I9+I10</f>
        <v>#DIV/0!</v>
      </c>
      <c r="J8" s="25">
        <f>J9+J10</f>
        <v>0</v>
      </c>
      <c r="K8" s="25">
        <f t="shared" ref="K8:K11" si="0">J8-G8</f>
        <v>0</v>
      </c>
      <c r="L8" s="25" t="e">
        <f t="shared" ref="L8:L11" si="1">K8/G8</f>
        <v>#DIV/0!</v>
      </c>
    </row>
    <row r="9" spans="1:12" s="11" customFormat="1" ht="11.25" x14ac:dyDescent="0.2">
      <c r="D9" s="11" t="s">
        <v>470</v>
      </c>
      <c r="F9" s="9"/>
      <c r="G9" s="9"/>
      <c r="H9" s="9">
        <f>G9-F9</f>
        <v>0</v>
      </c>
      <c r="I9" s="16" t="e">
        <f>H9/F9</f>
        <v>#DIV/0!</v>
      </c>
      <c r="J9" s="9"/>
      <c r="K9" s="9">
        <f t="shared" si="0"/>
        <v>0</v>
      </c>
      <c r="L9" s="9" t="e">
        <f t="shared" si="1"/>
        <v>#DIV/0!</v>
      </c>
    </row>
    <row r="10" spans="1:12" s="11" customFormat="1" ht="11.25" x14ac:dyDescent="0.2">
      <c r="D10" s="11" t="s">
        <v>471</v>
      </c>
      <c r="F10" s="9"/>
      <c r="G10" s="9"/>
      <c r="H10" s="9">
        <f>G10-F10</f>
        <v>0</v>
      </c>
      <c r="I10" s="16" t="e">
        <f t="shared" ref="I10:I11" si="2">H10/F10</f>
        <v>#DIV/0!</v>
      </c>
      <c r="J10" s="9"/>
      <c r="K10" s="9">
        <f t="shared" si="0"/>
        <v>0</v>
      </c>
      <c r="L10" s="9" t="e">
        <f t="shared" si="1"/>
        <v>#DIV/0!</v>
      </c>
    </row>
    <row r="11" spans="1:12" s="11" customFormat="1" ht="11.25" x14ac:dyDescent="0.2">
      <c r="C11" s="11" t="s">
        <v>472</v>
      </c>
      <c r="F11" s="25"/>
      <c r="G11" s="25"/>
      <c r="H11" s="25">
        <f>G11-F11</f>
        <v>0</v>
      </c>
      <c r="I11" s="45" t="e">
        <f t="shared" si="2"/>
        <v>#DIV/0!</v>
      </c>
      <c r="J11" s="25"/>
      <c r="K11" s="25">
        <f t="shared" si="0"/>
        <v>0</v>
      </c>
      <c r="L11" s="25" t="e">
        <f t="shared" si="1"/>
        <v>#DIV/0!</v>
      </c>
    </row>
    <row r="12" spans="1:12" s="11" customFormat="1" ht="11.25" x14ac:dyDescent="0.2">
      <c r="I12" s="46"/>
    </row>
    <row r="13" spans="1:12" s="11" customFormat="1" ht="11.25" x14ac:dyDescent="0.2">
      <c r="I13" s="46"/>
    </row>
    <row r="14" spans="1:12" s="11" customFormat="1" ht="11.25" x14ac:dyDescent="0.2">
      <c r="A14" s="13" t="s">
        <v>135</v>
      </c>
      <c r="B14" s="14" t="s">
        <v>138</v>
      </c>
      <c r="I14" s="46"/>
    </row>
    <row r="15" spans="1:12" s="11" customFormat="1" ht="11.25" x14ac:dyDescent="0.2">
      <c r="I15" s="46"/>
    </row>
    <row r="16" spans="1:12" s="11" customFormat="1" ht="11.25" x14ac:dyDescent="0.2">
      <c r="B16" s="7" t="s">
        <v>71</v>
      </c>
      <c r="C16" s="7"/>
      <c r="D16" s="7"/>
      <c r="E16" s="7"/>
      <c r="F16" s="9"/>
      <c r="G16" s="9"/>
      <c r="H16" s="9">
        <f>G16-F16</f>
        <v>0</v>
      </c>
      <c r="I16" s="16" t="e">
        <f t="shared" ref="I16" si="3">H16/F16</f>
        <v>#DIV/0!</v>
      </c>
      <c r="J16" s="9"/>
      <c r="K16" s="9">
        <f t="shared" ref="K16:K17" si="4">J16-G16</f>
        <v>0</v>
      </c>
      <c r="L16" s="9" t="e">
        <f t="shared" ref="L16:L17" si="5">K16/G16</f>
        <v>#DIV/0!</v>
      </c>
    </row>
    <row r="17" spans="2:12" s="11" customFormat="1" ht="11.25" x14ac:dyDescent="0.2">
      <c r="B17" s="7" t="s">
        <v>80</v>
      </c>
      <c r="C17" s="7"/>
      <c r="D17" s="7"/>
      <c r="E17" s="7"/>
      <c r="F17" s="25">
        <f>F19+F20+F22+F27+F29</f>
        <v>0</v>
      </c>
      <c r="G17" s="25">
        <f>G19+G20+G22+G27+G29</f>
        <v>0</v>
      </c>
      <c r="H17" s="25">
        <f>H19+H20+H22+H27+H29</f>
        <v>0</v>
      </c>
      <c r="I17" s="45" t="e">
        <f>I19+I20+I22+I27+I29</f>
        <v>#DIV/0!</v>
      </c>
      <c r="J17" s="25">
        <f>J19+J20+J22+J27+J29</f>
        <v>0</v>
      </c>
      <c r="K17" s="25">
        <f t="shared" si="4"/>
        <v>0</v>
      </c>
      <c r="L17" s="25" t="e">
        <f t="shared" si="5"/>
        <v>#DIV/0!</v>
      </c>
    </row>
    <row r="18" spans="2:12" s="11" customFormat="1" ht="11.25" x14ac:dyDescent="0.2">
      <c r="B18" s="7"/>
      <c r="C18" s="7"/>
      <c r="D18" s="7"/>
      <c r="E18" s="7"/>
      <c r="F18" s="7"/>
      <c r="G18" s="7"/>
      <c r="H18" s="7"/>
      <c r="I18" s="46"/>
    </row>
    <row r="19" spans="2:12" s="11" customFormat="1" ht="11.25" x14ac:dyDescent="0.2">
      <c r="B19" s="7" t="s">
        <v>72</v>
      </c>
      <c r="C19" s="8"/>
      <c r="D19" s="8"/>
      <c r="E19" s="35"/>
      <c r="F19" s="38"/>
      <c r="G19" s="38"/>
      <c r="H19" s="38">
        <f>G19-F19</f>
        <v>0</v>
      </c>
      <c r="I19" s="48" t="e">
        <f>H19/F19</f>
        <v>#DIV/0!</v>
      </c>
      <c r="J19" s="38"/>
      <c r="K19" s="38">
        <f t="shared" ref="K19:K20" si="6">J19-G19</f>
        <v>0</v>
      </c>
      <c r="L19" s="38" t="e">
        <f t="shared" ref="L19:L20" si="7">K19/G19</f>
        <v>#DIV/0!</v>
      </c>
    </row>
    <row r="20" spans="2:12" s="11" customFormat="1" ht="12.75" customHeight="1" x14ac:dyDescent="0.2">
      <c r="B20" s="7" t="s">
        <v>84</v>
      </c>
      <c r="C20" s="7"/>
      <c r="D20" s="7"/>
      <c r="E20" s="7"/>
      <c r="F20" s="39"/>
      <c r="G20" s="39"/>
      <c r="H20" s="38">
        <f>G20-F20</f>
        <v>0</v>
      </c>
      <c r="I20" s="48" t="e">
        <f>H20/F20</f>
        <v>#DIV/0!</v>
      </c>
      <c r="J20" s="39"/>
      <c r="K20" s="242">
        <f t="shared" si="6"/>
        <v>0</v>
      </c>
      <c r="L20" s="39" t="e">
        <f t="shared" si="7"/>
        <v>#DIV/0!</v>
      </c>
    </row>
    <row r="21" spans="2:12" s="11" customFormat="1" ht="11.25" x14ac:dyDescent="0.2">
      <c r="B21" s="7"/>
      <c r="C21" s="7"/>
      <c r="D21" s="7"/>
      <c r="E21" s="7"/>
      <c r="F21" s="7"/>
      <c r="G21" s="7"/>
      <c r="H21" s="7"/>
      <c r="I21" s="49"/>
      <c r="J21" s="7"/>
      <c r="K21" s="7"/>
      <c r="L21" s="7"/>
    </row>
    <row r="22" spans="2:12" s="11" customFormat="1" ht="11.25" x14ac:dyDescent="0.2">
      <c r="B22" s="7" t="s">
        <v>73</v>
      </c>
      <c r="C22" s="7"/>
      <c r="D22" s="7"/>
      <c r="E22" s="7"/>
      <c r="F22" s="24"/>
      <c r="G22" s="24">
        <f>G8-F8</f>
        <v>0</v>
      </c>
      <c r="H22" s="38">
        <f>G22-F22</f>
        <v>0</v>
      </c>
      <c r="I22" s="48" t="e">
        <f>H22/F22</f>
        <v>#DIV/0!</v>
      </c>
      <c r="J22" s="24">
        <f>J8-G8</f>
        <v>0</v>
      </c>
      <c r="K22" s="24">
        <f t="shared" ref="K22:K25" si="8">J22-G22</f>
        <v>0</v>
      </c>
      <c r="L22" s="24" t="e">
        <f t="shared" ref="L22:L25" si="9">K22/G22</f>
        <v>#DIV/0!</v>
      </c>
    </row>
    <row r="23" spans="2:12" s="11" customFormat="1" ht="11.25" x14ac:dyDescent="0.2">
      <c r="B23" s="7" t="s">
        <v>74</v>
      </c>
      <c r="C23" s="7"/>
      <c r="D23" s="7"/>
      <c r="E23" s="7"/>
      <c r="F23" s="9"/>
      <c r="G23" s="9"/>
      <c r="H23" s="9">
        <f t="shared" ref="H23:H25" si="10">G23-F23</f>
        <v>0</v>
      </c>
      <c r="I23" s="16" t="e">
        <f t="shared" ref="I23:I25" si="11">H23/F23</f>
        <v>#DIV/0!</v>
      </c>
      <c r="J23" s="9"/>
      <c r="K23" s="9">
        <f t="shared" si="8"/>
        <v>0</v>
      </c>
      <c r="L23" s="9" t="e">
        <f t="shared" si="9"/>
        <v>#DIV/0!</v>
      </c>
    </row>
    <row r="24" spans="2:12" s="11" customFormat="1" ht="11.25" x14ac:dyDescent="0.2">
      <c r="B24" s="7" t="s">
        <v>75</v>
      </c>
      <c r="C24" s="7"/>
      <c r="D24" s="7"/>
      <c r="E24" s="7"/>
      <c r="F24" s="9"/>
      <c r="G24" s="9"/>
      <c r="H24" s="9">
        <f t="shared" si="10"/>
        <v>0</v>
      </c>
      <c r="I24" s="16" t="e">
        <f t="shared" si="11"/>
        <v>#DIV/0!</v>
      </c>
      <c r="J24" s="9"/>
      <c r="K24" s="9">
        <f t="shared" si="8"/>
        <v>0</v>
      </c>
      <c r="L24" s="9" t="e">
        <f t="shared" si="9"/>
        <v>#DIV/0!</v>
      </c>
    </row>
    <row r="25" spans="2:12" s="11" customFormat="1" ht="11.25" x14ac:dyDescent="0.2">
      <c r="B25" s="7" t="s">
        <v>81</v>
      </c>
      <c r="C25" s="7"/>
      <c r="D25" s="7"/>
      <c r="E25" s="7"/>
      <c r="F25" s="9"/>
      <c r="G25" s="9"/>
      <c r="H25" s="9">
        <f t="shared" si="10"/>
        <v>0</v>
      </c>
      <c r="I25" s="16" t="e">
        <f t="shared" si="11"/>
        <v>#DIV/0!</v>
      </c>
      <c r="J25" s="9"/>
      <c r="K25" s="9">
        <f t="shared" si="8"/>
        <v>0</v>
      </c>
      <c r="L25" s="9" t="e">
        <f t="shared" si="9"/>
        <v>#DIV/0!</v>
      </c>
    </row>
    <row r="26" spans="2:12" s="11" customFormat="1" ht="11.25" x14ac:dyDescent="0.2">
      <c r="B26" s="7"/>
      <c r="C26" s="7"/>
      <c r="D26" s="7"/>
      <c r="E26" s="7"/>
      <c r="F26" s="7"/>
      <c r="G26" s="7"/>
      <c r="H26" s="7"/>
      <c r="I26" s="49"/>
      <c r="J26" s="7"/>
      <c r="K26" s="7"/>
      <c r="L26" s="7"/>
    </row>
    <row r="27" spans="2:12" s="11" customFormat="1" ht="11.25" x14ac:dyDescent="0.2">
      <c r="B27" s="7" t="s">
        <v>76</v>
      </c>
      <c r="C27" s="7"/>
      <c r="D27" s="7"/>
      <c r="E27" s="7"/>
      <c r="F27" s="40"/>
      <c r="G27" s="40"/>
      <c r="H27" s="38">
        <f>G27-F27</f>
        <v>0</v>
      </c>
      <c r="I27" s="48" t="e">
        <f>H27/F27</f>
        <v>#DIV/0!</v>
      </c>
      <c r="J27" s="40"/>
      <c r="K27" s="40">
        <f>J27-G27</f>
        <v>0</v>
      </c>
      <c r="L27" s="40" t="e">
        <f>K27/G27</f>
        <v>#DIV/0!</v>
      </c>
    </row>
    <row r="28" spans="2:12" s="11" customFormat="1" ht="11.25" x14ac:dyDescent="0.2">
      <c r="B28" s="7"/>
      <c r="C28" s="7"/>
      <c r="D28" s="7"/>
      <c r="E28" s="7"/>
      <c r="F28" s="7"/>
      <c r="G28" s="7"/>
      <c r="H28" s="7"/>
      <c r="I28" s="49"/>
      <c r="J28" s="7"/>
      <c r="K28" s="7"/>
      <c r="L28" s="7"/>
    </row>
    <row r="29" spans="2:12" s="11" customFormat="1" ht="11.25" x14ac:dyDescent="0.2">
      <c r="B29" s="7" t="s">
        <v>77</v>
      </c>
      <c r="C29" s="7"/>
      <c r="D29" s="7"/>
      <c r="E29" s="7"/>
      <c r="F29" s="40"/>
      <c r="G29" s="40"/>
      <c r="H29" s="38">
        <f>G29-F29</f>
        <v>0</v>
      </c>
      <c r="I29" s="48" t="e">
        <f>H29/F29</f>
        <v>#DIV/0!</v>
      </c>
      <c r="J29" s="40"/>
      <c r="K29" s="40">
        <f>J29-G29</f>
        <v>0</v>
      </c>
      <c r="L29" s="40" t="e">
        <f t="shared" ref="L29:L30" si="12">K29/G29</f>
        <v>#DIV/0!</v>
      </c>
    </row>
    <row r="30" spans="2:12" s="11" customFormat="1" ht="11.25" x14ac:dyDescent="0.2">
      <c r="B30" s="7" t="s">
        <v>78</v>
      </c>
      <c r="C30" s="7"/>
      <c r="D30" s="7"/>
      <c r="E30" s="7"/>
      <c r="F30" s="10"/>
      <c r="G30" s="10"/>
      <c r="H30" s="9">
        <f>G30-F30</f>
        <v>0</v>
      </c>
      <c r="I30" s="16" t="e">
        <f t="shared" ref="I30" si="13">H30/F30</f>
        <v>#DIV/0!</v>
      </c>
      <c r="J30" s="9"/>
      <c r="K30" s="9">
        <f t="shared" ref="K30" si="14">J30-G30</f>
        <v>0</v>
      </c>
      <c r="L30" s="9" t="e">
        <f t="shared" si="12"/>
        <v>#DIV/0!</v>
      </c>
    </row>
    <row r="31" spans="2:12" s="11" customFormat="1" ht="11.25" x14ac:dyDescent="0.2">
      <c r="B31" s="7"/>
      <c r="C31" s="7"/>
      <c r="D31" s="7"/>
      <c r="E31" s="7"/>
      <c r="F31" s="7"/>
      <c r="G31" s="7"/>
      <c r="H31" s="7"/>
      <c r="I31" s="46"/>
    </row>
    <row r="32" spans="2:12" s="11" customFormat="1" ht="11.25" x14ac:dyDescent="0.2">
      <c r="B32" s="7" t="s">
        <v>79</v>
      </c>
      <c r="C32" s="7"/>
      <c r="D32" s="7"/>
      <c r="E32" s="7"/>
      <c r="F32" s="10"/>
      <c r="G32" s="10"/>
      <c r="H32" s="9">
        <f>G32-F32</f>
        <v>0</v>
      </c>
      <c r="I32" s="16" t="e">
        <f t="shared" ref="I32" si="15">H32/F32</f>
        <v>#DIV/0!</v>
      </c>
      <c r="J32" s="9"/>
      <c r="K32" s="9">
        <f>J32-G32</f>
        <v>0</v>
      </c>
      <c r="L32" s="9" t="e">
        <f>K32/G32</f>
        <v>#DIV/0!</v>
      </c>
    </row>
    <row r="33" spans="1:12" s="11" customFormat="1" ht="11.25" x14ac:dyDescent="0.2">
      <c r="I33" s="46"/>
    </row>
    <row r="34" spans="1:12" s="11" customFormat="1" ht="11.25" x14ac:dyDescent="0.2">
      <c r="I34" s="46"/>
    </row>
    <row r="35" spans="1:12" s="11" customFormat="1" ht="11.25" x14ac:dyDescent="0.2">
      <c r="A35" s="13" t="s">
        <v>136</v>
      </c>
      <c r="B35" s="14" t="s">
        <v>137</v>
      </c>
      <c r="I35" s="46"/>
    </row>
    <row r="36" spans="1:12" s="11" customFormat="1" ht="11.25" x14ac:dyDescent="0.2">
      <c r="A36" s="13"/>
      <c r="B36" s="14"/>
      <c r="I36" s="46"/>
    </row>
    <row r="37" spans="1:12" x14ac:dyDescent="0.2">
      <c r="B37" s="7" t="s">
        <v>132</v>
      </c>
      <c r="C37" s="7"/>
      <c r="D37" s="7"/>
      <c r="E37" s="7"/>
      <c r="F37" s="9"/>
      <c r="G37" s="9"/>
      <c r="H37" s="9">
        <f>G37-F37</f>
        <v>0</v>
      </c>
      <c r="I37" s="16" t="e">
        <f t="shared" ref="I37" si="16">H37/F37</f>
        <v>#DIV/0!</v>
      </c>
      <c r="J37" s="2"/>
      <c r="K37" s="9">
        <f t="shared" ref="K37:K40" si="17">J37-G37</f>
        <v>0</v>
      </c>
      <c r="L37" s="9" t="e">
        <f t="shared" ref="L37:L40" si="18">K37/G37</f>
        <v>#DIV/0!</v>
      </c>
    </row>
    <row r="38" spans="1:12" x14ac:dyDescent="0.2">
      <c r="B38" s="7" t="s">
        <v>131</v>
      </c>
      <c r="C38" s="7"/>
      <c r="D38" s="7"/>
      <c r="E38" s="7"/>
      <c r="F38" s="25">
        <f>SUM(F39:F40)</f>
        <v>0</v>
      </c>
      <c r="G38" s="25">
        <f>SUM(G39:G40)</f>
        <v>0</v>
      </c>
      <c r="H38" s="25">
        <f>SUM(H39:H40)</f>
        <v>0</v>
      </c>
      <c r="I38" s="45" t="e">
        <f>SUM(I39:I40)</f>
        <v>#DIV/0!</v>
      </c>
      <c r="J38" s="25">
        <f>SUM(J39:J40)</f>
        <v>0</v>
      </c>
      <c r="K38" s="25">
        <f>J38-G38</f>
        <v>0</v>
      </c>
      <c r="L38" s="25" t="e">
        <f t="shared" si="18"/>
        <v>#DIV/0!</v>
      </c>
    </row>
    <row r="39" spans="1:12" x14ac:dyDescent="0.2">
      <c r="B39" s="7" t="s">
        <v>133</v>
      </c>
      <c r="C39" s="7"/>
      <c r="D39" s="7"/>
      <c r="E39" s="7"/>
      <c r="F39" s="9"/>
      <c r="G39" s="41"/>
      <c r="H39" s="41">
        <f t="shared" ref="H39:H40" si="19">G39-F39</f>
        <v>0</v>
      </c>
      <c r="I39" s="226" t="e">
        <f t="shared" ref="I39:I40" si="20">H39/F39</f>
        <v>#DIV/0!</v>
      </c>
      <c r="J39" s="227"/>
      <c r="K39" s="41">
        <f t="shared" si="17"/>
        <v>0</v>
      </c>
      <c r="L39" s="41" t="e">
        <f t="shared" si="18"/>
        <v>#DIV/0!</v>
      </c>
    </row>
    <row r="40" spans="1:12" x14ac:dyDescent="0.2">
      <c r="B40" s="7" t="s">
        <v>578</v>
      </c>
      <c r="C40" s="7"/>
      <c r="D40" s="7"/>
      <c r="E40" s="7"/>
      <c r="F40" s="9"/>
      <c r="G40" s="41"/>
      <c r="H40" s="41">
        <f t="shared" si="19"/>
        <v>0</v>
      </c>
      <c r="I40" s="226" t="e">
        <f t="shared" si="20"/>
        <v>#DIV/0!</v>
      </c>
      <c r="J40" s="227"/>
      <c r="K40" s="41">
        <f t="shared" si="17"/>
        <v>0</v>
      </c>
      <c r="L40" s="41" t="e">
        <f t="shared" si="18"/>
        <v>#DIV/0!</v>
      </c>
    </row>
    <row r="41" spans="1:12" x14ac:dyDescent="0.2">
      <c r="B41" s="4"/>
      <c r="C41" s="4"/>
      <c r="D41" s="4"/>
      <c r="E41" s="4"/>
      <c r="F41" s="4"/>
      <c r="G41" s="4"/>
      <c r="H41" s="4"/>
      <c r="K41" s="11"/>
      <c r="L41" s="11"/>
    </row>
    <row r="42" spans="1:12" x14ac:dyDescent="0.2">
      <c r="B42" s="4"/>
      <c r="C42" s="4"/>
      <c r="D42" s="4"/>
      <c r="E42" s="4"/>
      <c r="F42" s="4"/>
      <c r="G42" s="4"/>
      <c r="H42" s="4"/>
    </row>
  </sheetData>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Page de garde</vt:lpstr>
      <vt:lpstr>Table des matières</vt:lpstr>
      <vt:lpstr>T0 Volumes - EAN</vt:lpstr>
      <vt:lpstr>T1A Achat CàB</vt:lpstr>
      <vt:lpstr>T1B Placement CàB</vt:lpstr>
      <vt:lpstr>T1C Investissements CàB</vt:lpstr>
      <vt:lpstr>T1D Rechargement CàB</vt:lpstr>
      <vt:lpstr>T1E Autres coûts CàB</vt:lpstr>
      <vt:lpstr>T1F Statistiques CàB</vt:lpstr>
      <vt:lpstr>T2A Service clientèle</vt:lpstr>
      <vt:lpstr>T2B Fourniture énergie</vt:lpstr>
      <vt:lpstr>T2C Créances et RDV</vt:lpstr>
      <vt:lpstr>T3 MOZA</vt:lpstr>
      <vt:lpstr>T4 EOC</vt:lpstr>
      <vt:lpstr>T5 URE - Energies renouvelables</vt:lpstr>
      <vt:lpstr>T6 Racc std gratuit</vt:lpstr>
      <vt:lpstr>T7A Eclairage public</vt:lpstr>
      <vt:lpstr>T7B Autres coûts</vt:lpstr>
      <vt:lpstr>Récapitulatif </vt:lpstr>
      <vt:lpstr>'Page de garde'!Zone_d_impression</vt:lpstr>
      <vt:lpstr>'Récapitulatif '!Zone_d_impression</vt:lpstr>
      <vt:lpstr>'T0 Volumes - EAN'!Zone_d_impression</vt:lpstr>
      <vt:lpstr>'T1A Achat CàB'!Zone_d_impression</vt:lpstr>
      <vt:lpstr>'T1C Investissements CàB'!Zone_d_impression</vt:lpstr>
      <vt:lpstr>'T1D Rechargement CàB'!Zone_d_impression</vt:lpstr>
      <vt:lpstr>'T1E Autres coûts CàB'!Zone_d_impression</vt:lpstr>
      <vt:lpstr>'T1F Statistiques CàB'!Zone_d_impression</vt:lpstr>
      <vt:lpstr>'T2A Service clientèle'!Zone_d_impression</vt:lpstr>
      <vt:lpstr>'T2B Fourniture énergie'!Zone_d_impression</vt:lpstr>
      <vt:lpstr>'T2C Créances et RDV'!Zone_d_impression</vt:lpstr>
      <vt:lpstr>'T3 MOZA'!Zone_d_impression</vt:lpstr>
      <vt:lpstr>'T4 EOC'!Zone_d_impression</vt:lpstr>
      <vt:lpstr>'T5 URE - Energies renouvelables'!Zone_d_impression</vt:lpstr>
      <vt:lpstr>'T6 Racc std gratuit'!Zone_d_impression</vt:lpstr>
      <vt:lpstr>'T7A Eclairage public'!Zone_d_impression</vt:lpstr>
      <vt:lpstr>'T7B Autres coûts'!Zone_d_impression</vt:lpstr>
      <vt:lpstr>'Table des matières'!Zone_d_impression</vt:lpstr>
    </vt:vector>
  </TitlesOfParts>
  <Company>CWaPE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EBI</dc:creator>
  <cp:lastModifiedBy>Jacqueline SERVATIUS</cp:lastModifiedBy>
  <cp:lastPrinted>2015-03-20T08:11:33Z</cp:lastPrinted>
  <dcterms:created xsi:type="dcterms:W3CDTF">2012-02-27T14:04:43Z</dcterms:created>
  <dcterms:modified xsi:type="dcterms:W3CDTF">2019-01-14T08:32:11Z</dcterms:modified>
</cp:coreProperties>
</file>